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Char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<sst xmlns="http://schemas.openxmlformats.org/spreadsheetml/2006/main" count="39" uniqueCount="35">
  <si>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( Preliminary - Derived from 1:20 000 TRIM maps and air photos where possible)</t>
  </si>
  <si>
    <t>Stream name:</t>
  </si>
  <si>
    <t>Summary</t>
  </si>
  <si>
    <t>HWC number:</t>
  </si>
  <si>
    <t>Total  length (km)</t>
  </si>
  <si>
    <t>TRIM maps :</t>
  </si>
  <si>
    <t>Overall slope (%)</t>
  </si>
  <si>
    <t>Maximum slope (%)</t>
  </si>
  <si>
    <t>Reach breaks</t>
  </si>
  <si>
    <t>Reaches</t>
  </si>
  <si>
    <t>Elev</t>
  </si>
  <si>
    <t xml:space="preserve">        Cumm Dist (km)</t>
  </si>
  <si>
    <t>Slope</t>
  </si>
  <si>
    <t xml:space="preserve">    Reach Info</t>
  </si>
  <si>
    <t xml:space="preserve"> Comments</t>
  </si>
  <si>
    <t>Avg</t>
  </si>
  <si>
    <t>Reach</t>
  </si>
  <si>
    <t>(From</t>
  </si>
  <si>
    <t>(From prev break)</t>
  </si>
  <si>
    <t>( Reach)</t>
  </si>
  <si>
    <t>(Non-Reach)</t>
  </si>
  <si>
    <t>(m)</t>
  </si>
  <si>
    <t>(km)</t>
  </si>
  <si>
    <t>Break</t>
  </si>
  <si>
    <t xml:space="preserve">1 </t>
  </si>
  <si>
    <t>2</t>
  </si>
  <si>
    <t>Prev</t>
  </si>
  <si>
    <t>#</t>
  </si>
  <si>
    <t>Length</t>
  </si>
  <si>
    <t>elev</t>
  </si>
  <si>
    <t xml:space="preserve">  = 1</t>
  </si>
  <si>
    <t>Elev)</t>
  </si>
  <si>
    <t>Longitudinal Profile Information - Cottonwood River Watershed</t>
  </si>
  <si>
    <t>100-4811-308</t>
  </si>
  <si>
    <t>confluence with lightning and cottonwood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</si>
</sst>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 quotePrefix="1">
      <alignment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Longitudinal Profile of  Creek
Watershed code 100 -4811-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9"/>
          <c:w val="0.858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Sheet1!$B$16:$B$65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Sheet1!$A$16:$A$65</c:f>
              <c:numCache>
                <c:ptCount val="50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Sheet1!$B$16:$B$65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Sheet1!$C$16:$C$65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66359178"/>
        <c:axId val="60361691"/>
      </c:scatterChart>
      <c:val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361691"/>
        <c:crosses val="autoZero"/>
        <c:crossBetween val="midCat"/>
        <c:dispUnits/>
        <c:majorUnit val="1"/>
      </c:valAx>
      <c:valAx>
        <c:axId val="6036169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3591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0.70025</cdr:x>
      <cdr:y>0.7455</cdr:y>
    </cdr:from>
    <cdr:to>
      <cdr:x>0.92875</cdr:x>
      <cdr:y>0.85075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4419600"/>
          <a:ext cx="19812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Total length                                     km
Maximum reach slope                %
Number of reaches</a:t>
          </a:r>
        </a:p>
      </cdr:txBody>
    </cdr:sp>
  </cdr:relSizeAnchor>
  <cdr:relSizeAnchor xmlns:cdr="http://schemas.openxmlformats.org/drawingml/2006/chartDrawing">
    <cdr:from>
      <cdr:x>0.57475</cdr:x>
      <cdr:y>0.95325</cdr:y>
    </cdr:from>
    <cdr:to>
      <cdr:x>0.98275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5648325"/>
          <a:ext cx="3543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Profile based on 1:20,000 TRIM maps and I:15,000 air photos.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E35" sqref="E35:E39"/>
    </sheetView>
  </sheetViews>
  <sheetFormatPr defaultColWidth="9.33203125" defaultRowHeight="12.75"/>
  <cols>
    <col min="1" max="1" width="6.83203125" style="0" customWidth="1"/>
    <col min="2" max="2" width="7.33203125" style="0" customWidth="1"/>
    <col min="3" max="3" width="6.33203125" style="22" customWidth="1"/>
    <col min="4" max="4" width="6.33203125" style="21" customWidth="1"/>
    <col min="5" max="7" width="6.83203125" style="0" customWidth="1"/>
    <col min="8" max="8" width="4.16015625" style="0" customWidth="1"/>
    <col min="9" max="9" width="6.33203125" style="0" customWidth="1"/>
    <col min="10" max="10" width="7.33203125" style="0" customWidth="1"/>
    <col min="11" max="11" width="7.83203125" style="13" customWidth="1"/>
    <col min="12" max="12" width="32" style="0" customWidth="1"/>
    <col min="13" max="13" width="13.5" style="0" customWidth="1"/>
  </cols>
  <sheetData>
    <row r="1" spans="4:6" ht="12.75" customHeight="1">
      <c r="D1" s="1" t="s">
        <v>32</v>
      </c>
      <c r="F1" s="1"/>
    </row>
    <row r="2" ht="12.75" customHeight="1">
      <c r="C2" s="7" t="s">
        <v>0</v>
      </c>
    </row>
    <row r="3" ht="12.75" customHeight="1"/>
    <row r="4" spans="1:11" ht="12.75" customHeight="1">
      <c r="A4" s="1" t="s">
        <v>1</v>
      </c>
      <c r="C4" s="13"/>
      <c r="D4"/>
      <c r="H4" s="15" t="s">
        <v>2</v>
      </c>
      <c r="K4"/>
    </row>
    <row r="5" spans="1:11" ht="12.75" customHeight="1">
      <c r="A5" s="1" t="s">
        <v>3</v>
      </c>
      <c r="C5" s="16" t="s">
        <v>33</v>
      </c>
      <c r="D5"/>
      <c r="H5" s="13" t="s">
        <v>4</v>
      </c>
      <c r="I5" s="13"/>
      <c r="K5" s="14" t="e">
        <f>MAX(B16:B100)</f>
        <v>#DIV/0!</v>
      </c>
    </row>
    <row r="6" spans="1:11" ht="12.75" customHeight="1">
      <c r="A6" s="1" t="s">
        <v>5</v>
      </c>
      <c r="C6" s="6"/>
      <c r="H6" s="13" t="s">
        <v>6</v>
      </c>
      <c r="I6" s="13"/>
      <c r="K6" s="14" t="e">
        <f>((MAX(A16:A100)-A16)/(K5*1000))*100</f>
        <v>#DIV/0!</v>
      </c>
    </row>
    <row r="7" spans="1:11" ht="12.75" customHeight="1">
      <c r="A7" s="1"/>
      <c r="C7" s="32"/>
      <c r="E7" s="6"/>
      <c r="H7" s="13" t="s">
        <v>7</v>
      </c>
      <c r="I7" s="13"/>
      <c r="K7" s="14" t="e">
        <f>MAX(I16:I100)</f>
        <v>#DIV/0!</v>
      </c>
    </row>
    <row r="8" spans="8:11" ht="12.75" customHeight="1">
      <c r="H8" s="13" t="s">
        <v>8</v>
      </c>
      <c r="K8" s="18" t="e">
        <f>SUM(D16:D100)</f>
        <v>#DIV/0!</v>
      </c>
    </row>
    <row r="9" spans="8:11" ht="12.75" customHeight="1">
      <c r="H9" s="13" t="s">
        <v>9</v>
      </c>
      <c r="K9" s="18" t="e">
        <f>K8-1</f>
        <v>#DIV/0!</v>
      </c>
    </row>
    <row r="10" ht="12.75" customHeight="1">
      <c r="M10" s="18"/>
    </row>
    <row r="11" spans="1:11" ht="12.75" customHeight="1">
      <c r="A11" s="3" t="s">
        <v>10</v>
      </c>
      <c r="B11" s="1" t="s">
        <v>11</v>
      </c>
      <c r="G11" s="3" t="s">
        <v>12</v>
      </c>
      <c r="H11" s="1" t="s">
        <v>13</v>
      </c>
      <c r="K11" s="15" t="s">
        <v>14</v>
      </c>
    </row>
    <row r="12" spans="1:12" ht="12.75">
      <c r="A12" s="3"/>
      <c r="B12" s="3" t="s">
        <v>15</v>
      </c>
      <c r="C12" s="3" t="s">
        <v>16</v>
      </c>
      <c r="D12" s="20" t="s">
        <v>16</v>
      </c>
      <c r="E12" s="24"/>
      <c r="F12" s="5"/>
      <c r="G12" s="19" t="s">
        <v>17</v>
      </c>
      <c r="H12" s="17" t="s">
        <v>18</v>
      </c>
      <c r="J12" s="19"/>
      <c r="K12" s="31" t="s">
        <v>19</v>
      </c>
      <c r="L12" s="17" t="s">
        <v>20</v>
      </c>
    </row>
    <row r="13" spans="1:10" ht="12.75">
      <c r="A13" s="3" t="s">
        <v>21</v>
      </c>
      <c r="B13" s="19" t="s">
        <v>22</v>
      </c>
      <c r="C13" s="3" t="s">
        <v>23</v>
      </c>
      <c r="D13" s="20" t="s">
        <v>23</v>
      </c>
      <c r="E13" s="32" t="s">
        <v>24</v>
      </c>
      <c r="F13" s="32" t="s">
        <v>25</v>
      </c>
      <c r="G13" s="3" t="s">
        <v>26</v>
      </c>
      <c r="H13" s="3" t="s">
        <v>27</v>
      </c>
      <c r="I13" s="3" t="s">
        <v>12</v>
      </c>
      <c r="J13" s="3" t="s">
        <v>28</v>
      </c>
    </row>
    <row r="14" spans="1:10" ht="12.75">
      <c r="A14" s="3"/>
      <c r="B14" s="19"/>
      <c r="C14" s="3" t="s">
        <v>29</v>
      </c>
      <c r="D14" s="25" t="s">
        <v>30</v>
      </c>
      <c r="E14" s="11"/>
      <c r="F14" s="11"/>
      <c r="G14" s="19" t="s">
        <v>31</v>
      </c>
      <c r="H14" s="19"/>
      <c r="I14" s="19"/>
      <c r="J14" s="19" t="s">
        <v>22</v>
      </c>
    </row>
    <row r="15" spans="1:10" ht="12.75">
      <c r="A15" s="3"/>
      <c r="B15" s="19"/>
      <c r="C15" s="3"/>
      <c r="D15" s="25"/>
      <c r="E15" s="11"/>
      <c r="F15" s="11"/>
      <c r="G15" s="19"/>
      <c r="H15" s="19"/>
      <c r="I15" s="19"/>
      <c r="J15" s="19"/>
    </row>
    <row r="16" spans="1:13" ht="12.75">
      <c r="A16" s="27"/>
      <c r="B16" s="2">
        <f aca="true" t="shared" si="0" ref="B16:B41">AVERAGE(E16:F16)</f>
        <v>0</v>
      </c>
      <c r="C16" s="23" t="e">
        <f aca="true" t="shared" si="1" ref="C16:C31">IF(OR((ABS(G17-G16)&gt;2),NOT(K16="")),(A16-75),"")</f>
        <v>#DIV/0!</v>
      </c>
      <c r="D16" s="26" t="e">
        <f>IF(OR((ABS(G17-G16)&gt;2),NOT(K16="")),1,"")</f>
        <v>#DIV/0!</v>
      </c>
      <c r="E16" s="9">
        <v>0</v>
      </c>
      <c r="F16" s="9">
        <v>0</v>
      </c>
      <c r="G16" s="10"/>
      <c r="H16" s="23" t="e">
        <f>SUM($D$16:D16)-1</f>
        <v>#DIV/0!</v>
      </c>
      <c r="J16" s="3"/>
      <c r="K16" s="29" t="s">
        <v>34</v>
      </c>
      <c r="L16" s="8"/>
      <c r="M16" s="8"/>
    </row>
    <row r="17" spans="1:10" ht="12.75">
      <c r="A17" s="27"/>
      <c r="B17" s="2" t="e">
        <f t="shared" si="0"/>
        <v>#DIV/0!</v>
      </c>
      <c r="C17" s="23" t="e">
        <f t="shared" si="1"/>
        <v>#DIV/0!</v>
      </c>
      <c r="D17" s="26" t="e">
        <f aca="true" t="shared" si="2" ref="D17:D32">IF(OR((ABS(G18-G17)&gt;2),NOT(K17="")),1,"")</f>
        <v>#DIV/0!</v>
      </c>
      <c r="E17" s="9"/>
      <c r="F17" s="9"/>
      <c r="G17" s="4" t="e">
        <f>((A17-A16)/((B17-B16)*1000))*100</f>
        <v>#DIV/0!</v>
      </c>
      <c r="H17" s="23" t="e">
        <f>SUM($D$16:D17)-1</f>
        <v>#DIV/0!</v>
      </c>
      <c r="I17" s="33" t="e">
        <f>(A17-A16)/((B17-B16)*1000)*100</f>
        <v>#DIV/0!</v>
      </c>
      <c r="J17" s="2" t="e">
        <f>B17-B16</f>
        <v>#DIV/0!</v>
      </c>
    </row>
    <row r="18" spans="1:10" ht="12.75">
      <c r="A18" s="27"/>
      <c r="B18" s="2" t="e">
        <f t="shared" si="0"/>
        <v>#DIV/0!</v>
      </c>
      <c r="C18" s="23" t="e">
        <f t="shared" si="1"/>
        <v>#DIV/0!</v>
      </c>
      <c r="D18" s="26" t="e">
        <f t="shared" si="2"/>
        <v>#DIV/0!</v>
      </c>
      <c r="E18" s="9"/>
      <c r="F18" s="9"/>
      <c r="G18" s="4" t="e">
        <f aca="true" t="shared" si="3" ref="G18:G33">((A18-A17)/((B18-B17)*1000))*100</f>
        <v>#DIV/0!</v>
      </c>
      <c r="H18" s="23" t="e">
        <f>SUM($D$16:D18)-1</f>
        <v>#DIV/0!</v>
      </c>
      <c r="I18" s="33" t="e">
        <f aca="true" t="shared" si="4" ref="I18:I33">(A18-A17)/((B18-B17)*1000)*100</f>
        <v>#DIV/0!</v>
      </c>
      <c r="J18" s="2" t="e">
        <f aca="true" t="shared" si="5" ref="J18:J33">B18-B17</f>
        <v>#DIV/0!</v>
      </c>
    </row>
    <row r="19" spans="1:10" ht="12.75">
      <c r="A19" s="27"/>
      <c r="B19" s="2" t="e">
        <f t="shared" si="0"/>
        <v>#DIV/0!</v>
      </c>
      <c r="C19" s="23" t="e">
        <f t="shared" si="1"/>
        <v>#DIV/0!</v>
      </c>
      <c r="D19" s="26" t="e">
        <f t="shared" si="2"/>
        <v>#DIV/0!</v>
      </c>
      <c r="E19" s="9"/>
      <c r="F19" s="9"/>
      <c r="G19" s="4" t="e">
        <f t="shared" si="3"/>
        <v>#DIV/0!</v>
      </c>
      <c r="H19" s="23" t="e">
        <f>SUM($D$16:D19)-1</f>
        <v>#DIV/0!</v>
      </c>
      <c r="I19" s="33" t="e">
        <f t="shared" si="4"/>
        <v>#DIV/0!</v>
      </c>
      <c r="J19" s="2" t="e">
        <f t="shared" si="5"/>
        <v>#DIV/0!</v>
      </c>
    </row>
    <row r="20" spans="1:10" ht="12.75">
      <c r="A20" s="27"/>
      <c r="B20" s="2" t="e">
        <f t="shared" si="0"/>
        <v>#DIV/0!</v>
      </c>
      <c r="C20" s="23" t="e">
        <f t="shared" si="1"/>
        <v>#DIV/0!</v>
      </c>
      <c r="D20" s="26" t="e">
        <f t="shared" si="2"/>
        <v>#DIV/0!</v>
      </c>
      <c r="E20" s="9"/>
      <c r="F20" s="9"/>
      <c r="G20" s="4" t="e">
        <f t="shared" si="3"/>
        <v>#DIV/0!</v>
      </c>
      <c r="H20" s="23" t="e">
        <f>SUM($D$16:D20)-1</f>
        <v>#DIV/0!</v>
      </c>
      <c r="I20" s="33" t="e">
        <f t="shared" si="4"/>
        <v>#DIV/0!</v>
      </c>
      <c r="J20" s="2" t="e">
        <f t="shared" si="5"/>
        <v>#DIV/0!</v>
      </c>
    </row>
    <row r="21" spans="1:12" ht="12.75">
      <c r="A21" s="27"/>
      <c r="B21" s="2" t="e">
        <f t="shared" si="0"/>
        <v>#DIV/0!</v>
      </c>
      <c r="C21" s="23" t="e">
        <f t="shared" si="1"/>
        <v>#DIV/0!</v>
      </c>
      <c r="D21" s="26" t="e">
        <f t="shared" si="2"/>
        <v>#DIV/0!</v>
      </c>
      <c r="E21" s="9"/>
      <c r="F21" s="9"/>
      <c r="G21" s="4" t="e">
        <f t="shared" si="3"/>
        <v>#DIV/0!</v>
      </c>
      <c r="H21" s="23" t="e">
        <f>SUM($D$16:D21)-1</f>
        <v>#DIV/0!</v>
      </c>
      <c r="I21" s="33" t="e">
        <f t="shared" si="4"/>
        <v>#DIV/0!</v>
      </c>
      <c r="J21" s="2" t="e">
        <f t="shared" si="5"/>
        <v>#DIV/0!</v>
      </c>
      <c r="L21" s="30"/>
    </row>
    <row r="22" spans="1:13" ht="12.75">
      <c r="A22" s="27"/>
      <c r="B22" s="2" t="e">
        <f>AVERAGE(E22:F22)</f>
        <v>#DIV/0!</v>
      </c>
      <c r="C22" s="23" t="e">
        <f t="shared" si="1"/>
        <v>#DIV/0!</v>
      </c>
      <c r="D22" s="26" t="e">
        <f t="shared" si="2"/>
        <v>#DIV/0!</v>
      </c>
      <c r="E22" s="9"/>
      <c r="F22" s="9"/>
      <c r="G22" s="4" t="e">
        <f t="shared" si="3"/>
        <v>#DIV/0!</v>
      </c>
      <c r="H22" s="23" t="e">
        <f>SUM($D$16:D22)-1</f>
        <v>#DIV/0!</v>
      </c>
      <c r="I22" s="33" t="e">
        <f t="shared" si="4"/>
        <v>#DIV/0!</v>
      </c>
      <c r="J22" s="2" t="e">
        <f t="shared" si="5"/>
        <v>#DIV/0!</v>
      </c>
      <c r="K22" s="12"/>
      <c r="L22" s="8"/>
      <c r="M22" s="8"/>
    </row>
    <row r="23" spans="1:10" ht="12.75">
      <c r="A23" s="27"/>
      <c r="B23" s="2" t="e">
        <f t="shared" si="0"/>
        <v>#DIV/0!</v>
      </c>
      <c r="C23" s="23" t="e">
        <f t="shared" si="1"/>
        <v>#DIV/0!</v>
      </c>
      <c r="D23" s="26" t="e">
        <f t="shared" si="2"/>
        <v>#DIV/0!</v>
      </c>
      <c r="E23" s="9"/>
      <c r="F23" s="9"/>
      <c r="G23" s="4" t="e">
        <f t="shared" si="3"/>
        <v>#DIV/0!</v>
      </c>
      <c r="H23" s="23" t="e">
        <f>SUM($D$16:D23)-1</f>
        <v>#DIV/0!</v>
      </c>
      <c r="I23" s="33" t="e">
        <f t="shared" si="4"/>
        <v>#DIV/0!</v>
      </c>
      <c r="J23" s="2" t="e">
        <f t="shared" si="5"/>
        <v>#DIV/0!</v>
      </c>
    </row>
    <row r="24" spans="1:10" ht="12.75">
      <c r="A24" s="27"/>
      <c r="B24" s="2" t="e">
        <f t="shared" si="0"/>
        <v>#DIV/0!</v>
      </c>
      <c r="C24" s="23" t="e">
        <f t="shared" si="1"/>
        <v>#DIV/0!</v>
      </c>
      <c r="D24" s="26" t="e">
        <f t="shared" si="2"/>
        <v>#DIV/0!</v>
      </c>
      <c r="E24" s="9"/>
      <c r="F24" s="9"/>
      <c r="G24" s="4" t="e">
        <f t="shared" si="3"/>
        <v>#DIV/0!</v>
      </c>
      <c r="H24" s="23" t="e">
        <f>SUM($D$16:D24)-1</f>
        <v>#DIV/0!</v>
      </c>
      <c r="I24" s="33" t="e">
        <f t="shared" si="4"/>
        <v>#DIV/0!</v>
      </c>
      <c r="J24" s="2" t="e">
        <f t="shared" si="5"/>
        <v>#DIV/0!</v>
      </c>
    </row>
    <row r="25" spans="1:10" ht="12.75">
      <c r="A25" s="27"/>
      <c r="B25" s="2" t="e">
        <f t="shared" si="0"/>
        <v>#DIV/0!</v>
      </c>
      <c r="C25" s="23" t="e">
        <f t="shared" si="1"/>
        <v>#DIV/0!</v>
      </c>
      <c r="D25" s="26" t="e">
        <f t="shared" si="2"/>
        <v>#DIV/0!</v>
      </c>
      <c r="E25" s="9"/>
      <c r="F25" s="9"/>
      <c r="G25" s="4" t="e">
        <f t="shared" si="3"/>
        <v>#DIV/0!</v>
      </c>
      <c r="H25" s="23" t="e">
        <f>SUM($D$16:D25)-1</f>
        <v>#DIV/0!</v>
      </c>
      <c r="I25" s="33" t="e">
        <f t="shared" si="4"/>
        <v>#DIV/0!</v>
      </c>
      <c r="J25" s="2" t="e">
        <f t="shared" si="5"/>
        <v>#DIV/0!</v>
      </c>
    </row>
    <row r="26" spans="1:10" ht="12.75">
      <c r="A26" s="27"/>
      <c r="B26" s="2" t="e">
        <f t="shared" si="0"/>
        <v>#DIV/0!</v>
      </c>
      <c r="C26" s="23" t="e">
        <f t="shared" si="1"/>
        <v>#DIV/0!</v>
      </c>
      <c r="D26" s="26" t="e">
        <f t="shared" si="2"/>
        <v>#DIV/0!</v>
      </c>
      <c r="E26" s="9"/>
      <c r="F26" s="9"/>
      <c r="G26" s="4" t="e">
        <f t="shared" si="3"/>
        <v>#DIV/0!</v>
      </c>
      <c r="H26" s="23" t="e">
        <f>SUM($D$16:D26)-1</f>
        <v>#DIV/0!</v>
      </c>
      <c r="I26" s="33" t="e">
        <f t="shared" si="4"/>
        <v>#DIV/0!</v>
      </c>
      <c r="J26" s="2" t="e">
        <f t="shared" si="5"/>
        <v>#DIV/0!</v>
      </c>
    </row>
    <row r="27" spans="1:10" ht="12.75">
      <c r="A27" s="27"/>
      <c r="B27" s="2" t="e">
        <f t="shared" si="0"/>
        <v>#DIV/0!</v>
      </c>
      <c r="C27" s="23" t="e">
        <f>IF(OR((ABS(G28-G27)&gt;2),NOT(L21="")),(A27-75),"")</f>
        <v>#DIV/0!</v>
      </c>
      <c r="D27" s="26" t="e">
        <f>IF(OR((ABS(G28-G27)&gt;2),NOT(L21="")),1,"")</f>
        <v>#DIV/0!</v>
      </c>
      <c r="E27" s="9"/>
      <c r="F27" s="9"/>
      <c r="G27" s="4" t="e">
        <f t="shared" si="3"/>
        <v>#DIV/0!</v>
      </c>
      <c r="H27" s="23" t="e">
        <f>SUM($D$16:D27)-1</f>
        <v>#DIV/0!</v>
      </c>
      <c r="I27" s="33" t="e">
        <f t="shared" si="4"/>
        <v>#DIV/0!</v>
      </c>
      <c r="J27" s="2" t="e">
        <f t="shared" si="5"/>
        <v>#DIV/0!</v>
      </c>
    </row>
    <row r="28" spans="1:10" ht="12.75">
      <c r="A28" s="27"/>
      <c r="B28" s="2" t="e">
        <f t="shared" si="0"/>
        <v>#DIV/0!</v>
      </c>
      <c r="C28" s="23" t="e">
        <f t="shared" si="1"/>
        <v>#DIV/0!</v>
      </c>
      <c r="D28" s="26" t="e">
        <f t="shared" si="2"/>
        <v>#DIV/0!</v>
      </c>
      <c r="E28" s="9"/>
      <c r="F28" s="9"/>
      <c r="G28" s="4" t="e">
        <f t="shared" si="3"/>
        <v>#DIV/0!</v>
      </c>
      <c r="H28" s="23" t="e">
        <f>SUM($D$16:D28)-1</f>
        <v>#DIV/0!</v>
      </c>
      <c r="I28" s="33" t="e">
        <f t="shared" si="4"/>
        <v>#DIV/0!</v>
      </c>
      <c r="J28" s="2" t="e">
        <f t="shared" si="5"/>
        <v>#DIV/0!</v>
      </c>
    </row>
    <row r="29" spans="1:10" ht="12.75">
      <c r="A29" s="27"/>
      <c r="B29" s="2" t="e">
        <f t="shared" si="0"/>
        <v>#DIV/0!</v>
      </c>
      <c r="C29" s="23" t="e">
        <f t="shared" si="1"/>
        <v>#DIV/0!</v>
      </c>
      <c r="D29" s="26" t="e">
        <f t="shared" si="2"/>
        <v>#DIV/0!</v>
      </c>
      <c r="E29" s="9"/>
      <c r="F29" s="9"/>
      <c r="G29" s="4" t="e">
        <f t="shared" si="3"/>
        <v>#DIV/0!</v>
      </c>
      <c r="H29" s="23" t="e">
        <f>SUM($D$16:D29)-1</f>
        <v>#DIV/0!</v>
      </c>
      <c r="I29" s="33" t="e">
        <f t="shared" si="4"/>
        <v>#DIV/0!</v>
      </c>
      <c r="J29" s="2" t="e">
        <f t="shared" si="5"/>
        <v>#DIV/0!</v>
      </c>
    </row>
    <row r="30" spans="1:10" ht="12.75">
      <c r="A30" s="27"/>
      <c r="B30" s="2" t="e">
        <f t="shared" si="0"/>
        <v>#DIV/0!</v>
      </c>
      <c r="C30" s="23" t="e">
        <f t="shared" si="1"/>
        <v>#DIV/0!</v>
      </c>
      <c r="D30" s="26" t="e">
        <f t="shared" si="2"/>
        <v>#DIV/0!</v>
      </c>
      <c r="E30" s="9"/>
      <c r="F30" s="9"/>
      <c r="G30" s="4" t="e">
        <f t="shared" si="3"/>
        <v>#DIV/0!</v>
      </c>
      <c r="H30" s="23" t="e">
        <f>SUM($D$16:D30)-1</f>
        <v>#DIV/0!</v>
      </c>
      <c r="I30" s="33" t="e">
        <f t="shared" si="4"/>
        <v>#DIV/0!</v>
      </c>
      <c r="J30" s="2" t="e">
        <f t="shared" si="5"/>
        <v>#DIV/0!</v>
      </c>
    </row>
    <row r="31" spans="1:10" ht="12.75">
      <c r="A31" s="27"/>
      <c r="B31" s="2" t="e">
        <f t="shared" si="0"/>
        <v>#DIV/0!</v>
      </c>
      <c r="C31" s="23" t="e">
        <f t="shared" si="1"/>
        <v>#DIV/0!</v>
      </c>
      <c r="D31" s="26" t="e">
        <f t="shared" si="2"/>
        <v>#DIV/0!</v>
      </c>
      <c r="E31" s="9"/>
      <c r="F31" s="9"/>
      <c r="G31" s="4" t="e">
        <f t="shared" si="3"/>
        <v>#DIV/0!</v>
      </c>
      <c r="H31" s="23" t="e">
        <f>SUM($D$16:D31)-1</f>
        <v>#DIV/0!</v>
      </c>
      <c r="I31" s="33" t="e">
        <f t="shared" si="4"/>
        <v>#DIV/0!</v>
      </c>
      <c r="J31" s="2" t="e">
        <f t="shared" si="5"/>
        <v>#DIV/0!</v>
      </c>
    </row>
    <row r="32" spans="1:10" ht="12.75">
      <c r="A32" s="27"/>
      <c r="B32" s="2" t="e">
        <f t="shared" si="0"/>
        <v>#DIV/0!</v>
      </c>
      <c r="C32" s="23" t="e">
        <f aca="true" t="shared" si="6" ref="C32:C46">IF(OR((ABS(G33-G32)&gt;2),NOT(K32="")),(A32-75),"")</f>
        <v>#DIV/0!</v>
      </c>
      <c r="D32" s="26" t="e">
        <f t="shared" si="2"/>
        <v>#DIV/0!</v>
      </c>
      <c r="E32" s="9"/>
      <c r="F32" s="9"/>
      <c r="G32" s="4" t="e">
        <f t="shared" si="3"/>
        <v>#DIV/0!</v>
      </c>
      <c r="H32" s="23" t="e">
        <f>SUM($D$16:D32)-1</f>
        <v>#DIV/0!</v>
      </c>
      <c r="I32" s="33" t="e">
        <f t="shared" si="4"/>
        <v>#DIV/0!</v>
      </c>
      <c r="J32" s="2" t="e">
        <f t="shared" si="5"/>
        <v>#DIV/0!</v>
      </c>
    </row>
    <row r="33" spans="1:10" ht="12.75">
      <c r="A33" s="27"/>
      <c r="B33" s="2" t="e">
        <f t="shared" si="0"/>
        <v>#DIV/0!</v>
      </c>
      <c r="C33" s="23" t="e">
        <f t="shared" si="6"/>
        <v>#DIV/0!</v>
      </c>
      <c r="D33" s="26" t="e">
        <f aca="true" t="shared" si="7" ref="D33:D48">IF(OR((ABS(G34-G33)&gt;2),NOT(K33="")),1,"")</f>
        <v>#DIV/0!</v>
      </c>
      <c r="E33" s="9"/>
      <c r="F33" s="9"/>
      <c r="G33" s="4" t="e">
        <f t="shared" si="3"/>
        <v>#DIV/0!</v>
      </c>
      <c r="H33" s="23" t="e">
        <f>SUM($D$16:D33)-1</f>
        <v>#DIV/0!</v>
      </c>
      <c r="I33" s="33" t="e">
        <f t="shared" si="4"/>
        <v>#DIV/0!</v>
      </c>
      <c r="J33" s="2" t="e">
        <f t="shared" si="5"/>
        <v>#DIV/0!</v>
      </c>
    </row>
    <row r="34" spans="1:10" ht="12.75">
      <c r="A34" s="27"/>
      <c r="B34" s="2" t="e">
        <f t="shared" si="0"/>
        <v>#DIV/0!</v>
      </c>
      <c r="C34" s="23" t="e">
        <f t="shared" si="6"/>
        <v>#DIV/0!</v>
      </c>
      <c r="D34" s="26" t="e">
        <f t="shared" si="7"/>
        <v>#DIV/0!</v>
      </c>
      <c r="E34" s="9"/>
      <c r="F34" s="9"/>
      <c r="G34" s="4" t="e">
        <f aca="true" t="shared" si="8" ref="G34:G49">((A34-A33)/((B34-B33)*1000))*100</f>
        <v>#DIV/0!</v>
      </c>
      <c r="H34" s="23" t="e">
        <f>SUM($D$16:D34)-1</f>
        <v>#DIV/0!</v>
      </c>
      <c r="I34" s="33" t="e">
        <f aca="true" t="shared" si="9" ref="I34:I50">(A34-A33)/((B34-B33)*1000)*100</f>
        <v>#DIV/0!</v>
      </c>
      <c r="J34" s="2" t="e">
        <f aca="true" t="shared" si="10" ref="J34:J50">B34-B33</f>
        <v>#DIV/0!</v>
      </c>
    </row>
    <row r="35" spans="1:10" ht="12.75">
      <c r="A35" s="27"/>
      <c r="B35" s="2" t="e">
        <f t="shared" si="0"/>
        <v>#DIV/0!</v>
      </c>
      <c r="C35" s="23" t="e">
        <f t="shared" si="6"/>
        <v>#DIV/0!</v>
      </c>
      <c r="D35" s="26" t="e">
        <f t="shared" si="7"/>
        <v>#DIV/0!</v>
      </c>
      <c r="E35" s="9"/>
      <c r="F35" s="9"/>
      <c r="G35" s="4" t="e">
        <f t="shared" si="8"/>
        <v>#DIV/0!</v>
      </c>
      <c r="H35" s="23" t="e">
        <f>SUM($D$16:D35)-1</f>
        <v>#DIV/0!</v>
      </c>
      <c r="I35" s="33" t="e">
        <f t="shared" si="9"/>
        <v>#DIV/0!</v>
      </c>
      <c r="J35" s="2" t="e">
        <f t="shared" si="10"/>
        <v>#DIV/0!</v>
      </c>
    </row>
    <row r="36" spans="1:10" ht="12.75">
      <c r="A36" s="27"/>
      <c r="B36" s="2" t="e">
        <f t="shared" si="0"/>
        <v>#DIV/0!</v>
      </c>
      <c r="C36" s="23" t="e">
        <f t="shared" si="6"/>
        <v>#DIV/0!</v>
      </c>
      <c r="D36" s="26" t="e">
        <f t="shared" si="7"/>
        <v>#DIV/0!</v>
      </c>
      <c r="E36" s="9"/>
      <c r="F36" s="9"/>
      <c r="G36" s="4" t="e">
        <f t="shared" si="8"/>
        <v>#DIV/0!</v>
      </c>
      <c r="H36" s="23" t="e">
        <f>SUM($D$16:D36)-1</f>
        <v>#DIV/0!</v>
      </c>
      <c r="I36" s="33" t="e">
        <f t="shared" si="9"/>
        <v>#DIV/0!</v>
      </c>
      <c r="J36" s="2" t="e">
        <f t="shared" si="10"/>
        <v>#DIV/0!</v>
      </c>
    </row>
    <row r="37" spans="1:10" ht="12.75">
      <c r="A37" s="27"/>
      <c r="B37" s="2" t="e">
        <f t="shared" si="0"/>
        <v>#DIV/0!</v>
      </c>
      <c r="C37" s="23" t="e">
        <f t="shared" si="6"/>
        <v>#DIV/0!</v>
      </c>
      <c r="D37" s="26" t="e">
        <f t="shared" si="7"/>
        <v>#DIV/0!</v>
      </c>
      <c r="E37" s="9"/>
      <c r="F37" s="9"/>
      <c r="G37" s="4" t="e">
        <f t="shared" si="8"/>
        <v>#DIV/0!</v>
      </c>
      <c r="H37" s="23" t="e">
        <f>SUM($D$16:D37)-1</f>
        <v>#DIV/0!</v>
      </c>
      <c r="I37" s="33" t="e">
        <f t="shared" si="9"/>
        <v>#DIV/0!</v>
      </c>
      <c r="J37" s="2" t="e">
        <f t="shared" si="10"/>
        <v>#DIV/0!</v>
      </c>
    </row>
    <row r="38" spans="1:10" ht="12.75">
      <c r="A38" s="27"/>
      <c r="B38" s="2" t="e">
        <f t="shared" si="0"/>
        <v>#DIV/0!</v>
      </c>
      <c r="C38" s="23" t="e">
        <f t="shared" si="6"/>
        <v>#DIV/0!</v>
      </c>
      <c r="D38" s="26" t="e">
        <f t="shared" si="7"/>
        <v>#DIV/0!</v>
      </c>
      <c r="E38" s="9"/>
      <c r="F38" s="9"/>
      <c r="G38" s="4" t="e">
        <f t="shared" si="8"/>
        <v>#DIV/0!</v>
      </c>
      <c r="H38" s="23" t="e">
        <f>SUM($D$16:D38)-1</f>
        <v>#DIV/0!</v>
      </c>
      <c r="I38" s="33" t="e">
        <f t="shared" si="9"/>
        <v>#DIV/0!</v>
      </c>
      <c r="J38" s="2" t="e">
        <f t="shared" si="10"/>
        <v>#DIV/0!</v>
      </c>
    </row>
    <row r="39" spans="1:10" ht="12.75">
      <c r="A39" s="27"/>
      <c r="B39" s="2" t="e">
        <f t="shared" si="0"/>
        <v>#DIV/0!</v>
      </c>
      <c r="C39" s="23" t="e">
        <f t="shared" si="6"/>
        <v>#DIV/0!</v>
      </c>
      <c r="D39" s="26" t="e">
        <f t="shared" si="7"/>
        <v>#DIV/0!</v>
      </c>
      <c r="E39" s="9"/>
      <c r="F39" s="9"/>
      <c r="G39" s="4" t="e">
        <f t="shared" si="8"/>
        <v>#DIV/0!</v>
      </c>
      <c r="H39" s="23" t="e">
        <f>SUM($D$16:D39)-1</f>
        <v>#DIV/0!</v>
      </c>
      <c r="I39" s="33" t="e">
        <f t="shared" si="9"/>
        <v>#DIV/0!</v>
      </c>
      <c r="J39" s="2" t="e">
        <f t="shared" si="10"/>
        <v>#DIV/0!</v>
      </c>
    </row>
    <row r="40" spans="1:10" ht="12.75">
      <c r="A40" s="27"/>
      <c r="B40" s="2" t="e">
        <f t="shared" si="0"/>
        <v>#DIV/0!</v>
      </c>
      <c r="C40" s="23" t="e">
        <f t="shared" si="6"/>
        <v>#DIV/0!</v>
      </c>
      <c r="D40" s="26" t="e">
        <f t="shared" si="7"/>
        <v>#DIV/0!</v>
      </c>
      <c r="F40" s="9"/>
      <c r="G40" s="4" t="e">
        <f t="shared" si="8"/>
        <v>#DIV/0!</v>
      </c>
      <c r="H40" s="23" t="e">
        <f>SUM($D$16:D40)-1</f>
        <v>#DIV/0!</v>
      </c>
      <c r="I40" s="33" t="e">
        <f t="shared" si="9"/>
        <v>#DIV/0!</v>
      </c>
      <c r="J40" s="2" t="e">
        <f t="shared" si="10"/>
        <v>#DIV/0!</v>
      </c>
    </row>
    <row r="41" spans="1:10" ht="12.75">
      <c r="A41" s="27"/>
      <c r="B41" s="2" t="e">
        <f t="shared" si="0"/>
        <v>#DIV/0!</v>
      </c>
      <c r="C41" s="23" t="e">
        <f t="shared" si="6"/>
        <v>#DIV/0!</v>
      </c>
      <c r="D41" s="26" t="e">
        <f t="shared" si="7"/>
        <v>#DIV/0!</v>
      </c>
      <c r="E41" s="9"/>
      <c r="F41" s="9"/>
      <c r="G41" s="4" t="e">
        <f t="shared" si="8"/>
        <v>#DIV/0!</v>
      </c>
      <c r="H41" s="23" t="e">
        <f>SUM($D$16:D41)-1</f>
        <v>#DIV/0!</v>
      </c>
      <c r="I41" s="33" t="e">
        <f t="shared" si="9"/>
        <v>#DIV/0!</v>
      </c>
      <c r="J41" s="2" t="e">
        <f t="shared" si="10"/>
        <v>#DIV/0!</v>
      </c>
    </row>
    <row r="42" spans="1:10" ht="12.75">
      <c r="A42" s="27"/>
      <c r="B42" s="2" t="e">
        <f aca="true" t="shared" si="11" ref="B42:B57">AVERAGE(E42:F42)</f>
        <v>#DIV/0!</v>
      </c>
      <c r="C42" s="23" t="e">
        <f t="shared" si="6"/>
        <v>#DIV/0!</v>
      </c>
      <c r="D42" s="26" t="e">
        <f t="shared" si="7"/>
        <v>#DIV/0!</v>
      </c>
      <c r="E42" s="9"/>
      <c r="F42" s="9"/>
      <c r="G42" s="4" t="e">
        <f t="shared" si="8"/>
        <v>#DIV/0!</v>
      </c>
      <c r="H42" s="23" t="e">
        <f>SUM($D$16:D42)-1</f>
        <v>#DIV/0!</v>
      </c>
      <c r="I42" s="33" t="e">
        <f t="shared" si="9"/>
        <v>#DIV/0!</v>
      </c>
      <c r="J42" s="2" t="e">
        <f t="shared" si="10"/>
        <v>#DIV/0!</v>
      </c>
    </row>
    <row r="43" spans="1:10" ht="12.75">
      <c r="A43" s="27"/>
      <c r="B43" s="2" t="e">
        <f t="shared" si="11"/>
        <v>#DIV/0!</v>
      </c>
      <c r="C43" s="23" t="e">
        <f t="shared" si="6"/>
        <v>#DIV/0!</v>
      </c>
      <c r="D43" s="26" t="e">
        <f t="shared" si="7"/>
        <v>#DIV/0!</v>
      </c>
      <c r="E43" s="9"/>
      <c r="F43" s="9"/>
      <c r="G43" s="4" t="e">
        <f t="shared" si="8"/>
        <v>#DIV/0!</v>
      </c>
      <c r="H43" s="23" t="e">
        <f>SUM($D$16:D43)-1</f>
        <v>#DIV/0!</v>
      </c>
      <c r="I43" s="33" t="e">
        <f t="shared" si="9"/>
        <v>#DIV/0!</v>
      </c>
      <c r="J43" s="2" t="e">
        <f t="shared" si="10"/>
        <v>#DIV/0!</v>
      </c>
    </row>
    <row r="44" spans="1:10" ht="12.75">
      <c r="A44" s="27"/>
      <c r="B44" s="2" t="e">
        <f t="shared" si="11"/>
        <v>#DIV/0!</v>
      </c>
      <c r="C44" s="23" t="e">
        <f t="shared" si="6"/>
        <v>#DIV/0!</v>
      </c>
      <c r="D44" s="26" t="e">
        <f t="shared" si="7"/>
        <v>#DIV/0!</v>
      </c>
      <c r="E44" s="9"/>
      <c r="F44" s="9"/>
      <c r="G44" s="4" t="e">
        <f t="shared" si="8"/>
        <v>#DIV/0!</v>
      </c>
      <c r="H44" s="23" t="e">
        <f>SUM($D$16:D44)-1</f>
        <v>#DIV/0!</v>
      </c>
      <c r="I44" s="33" t="e">
        <f t="shared" si="9"/>
        <v>#DIV/0!</v>
      </c>
      <c r="J44" s="2" t="e">
        <f t="shared" si="10"/>
        <v>#DIV/0!</v>
      </c>
    </row>
    <row r="45" spans="1:10" ht="12.75">
      <c r="A45" s="27"/>
      <c r="B45" s="2" t="e">
        <f t="shared" si="11"/>
        <v>#DIV/0!</v>
      </c>
      <c r="C45" s="23" t="e">
        <f t="shared" si="6"/>
        <v>#DIV/0!</v>
      </c>
      <c r="D45" s="26" t="e">
        <f t="shared" si="7"/>
        <v>#DIV/0!</v>
      </c>
      <c r="E45" s="9"/>
      <c r="F45" s="9"/>
      <c r="G45" s="4" t="e">
        <f t="shared" si="8"/>
        <v>#DIV/0!</v>
      </c>
      <c r="H45" s="23" t="e">
        <f>SUM($D$16:D45)-1</f>
        <v>#DIV/0!</v>
      </c>
      <c r="I45" s="33" t="e">
        <f t="shared" si="9"/>
        <v>#DIV/0!</v>
      </c>
      <c r="J45" s="2" t="e">
        <f t="shared" si="10"/>
        <v>#DIV/0!</v>
      </c>
    </row>
    <row r="46" spans="1:10" ht="12.75">
      <c r="A46" s="27"/>
      <c r="B46" s="2" t="e">
        <f t="shared" si="11"/>
        <v>#DIV/0!</v>
      </c>
      <c r="C46" s="23" t="e">
        <f t="shared" si="6"/>
        <v>#DIV/0!</v>
      </c>
      <c r="D46" s="26" t="e">
        <f t="shared" si="7"/>
        <v>#DIV/0!</v>
      </c>
      <c r="E46" s="9"/>
      <c r="F46" s="9"/>
      <c r="G46" s="4" t="e">
        <f t="shared" si="8"/>
        <v>#DIV/0!</v>
      </c>
      <c r="H46" s="23" t="e">
        <f>SUM($D$16:D46)-1</f>
        <v>#DIV/0!</v>
      </c>
      <c r="I46" s="33" t="e">
        <f t="shared" si="9"/>
        <v>#DIV/0!</v>
      </c>
      <c r="J46" s="2" t="e">
        <f t="shared" si="10"/>
        <v>#DIV/0!</v>
      </c>
    </row>
    <row r="47" spans="1:10" ht="12.75">
      <c r="A47" s="27"/>
      <c r="B47" s="2" t="e">
        <f t="shared" si="11"/>
        <v>#DIV/0!</v>
      </c>
      <c r="C47" s="23" t="e">
        <f>IF(OR((ABS(G48-G47)&gt;2),NOT(K27="")),(A47-75),"")</f>
        <v>#DIV/0!</v>
      </c>
      <c r="D47" s="26" t="e">
        <f>IF(OR((ABS(G48-G47)&gt;2),NOT(K27="")),1,"")</f>
        <v>#DIV/0!</v>
      </c>
      <c r="E47" s="9"/>
      <c r="F47" s="9"/>
      <c r="G47" s="4" t="e">
        <f t="shared" si="8"/>
        <v>#DIV/0!</v>
      </c>
      <c r="H47" s="23" t="e">
        <f>SUM($D$16:D47)-1</f>
        <v>#DIV/0!</v>
      </c>
      <c r="I47" s="33" t="e">
        <f t="shared" si="9"/>
        <v>#DIV/0!</v>
      </c>
      <c r="J47" s="2" t="e">
        <f t="shared" si="10"/>
        <v>#DIV/0!</v>
      </c>
    </row>
    <row r="48" spans="1:10" ht="12.75">
      <c r="A48" s="27"/>
      <c r="B48" s="2" t="e">
        <f t="shared" si="11"/>
        <v>#DIV/0!</v>
      </c>
      <c r="C48" s="23" t="e">
        <f aca="true" t="shared" si="12" ref="C48:C63">IF(OR((ABS(G49-G48)&gt;2),NOT(K48="")),(A48-75),"")</f>
        <v>#DIV/0!</v>
      </c>
      <c r="D48" s="26" t="e">
        <f t="shared" si="7"/>
        <v>#DIV/0!</v>
      </c>
      <c r="E48" s="9"/>
      <c r="F48" s="9"/>
      <c r="G48" s="4" t="e">
        <f t="shared" si="8"/>
        <v>#DIV/0!</v>
      </c>
      <c r="H48" s="23" t="e">
        <f>SUM($D$16:D48)-1</f>
        <v>#DIV/0!</v>
      </c>
      <c r="I48" s="33" t="e">
        <f t="shared" si="9"/>
        <v>#DIV/0!</v>
      </c>
      <c r="J48" s="2" t="e">
        <f t="shared" si="10"/>
        <v>#DIV/0!</v>
      </c>
    </row>
    <row r="49" spans="1:10" ht="12.75">
      <c r="A49" s="27"/>
      <c r="B49" s="2" t="e">
        <f t="shared" si="11"/>
        <v>#DIV/0!</v>
      </c>
      <c r="C49" s="23" t="e">
        <f t="shared" si="12"/>
        <v>#DIV/0!</v>
      </c>
      <c r="D49" s="26" t="e">
        <f aca="true" t="shared" si="13" ref="D49:D64">IF(OR((ABS(G50-G49)&gt;2),NOT(K49="")),1,"")</f>
        <v>#DIV/0!</v>
      </c>
      <c r="E49" s="9"/>
      <c r="F49" s="9"/>
      <c r="G49" s="4" t="e">
        <f t="shared" si="8"/>
        <v>#DIV/0!</v>
      </c>
      <c r="H49" s="23" t="e">
        <f>SUM($D$16:D49)-1</f>
        <v>#DIV/0!</v>
      </c>
      <c r="I49" s="33" t="e">
        <f t="shared" si="9"/>
        <v>#DIV/0!</v>
      </c>
      <c r="J49" s="2" t="e">
        <f t="shared" si="10"/>
        <v>#DIV/0!</v>
      </c>
    </row>
    <row r="50" spans="1:10" ht="12.75">
      <c r="A50" s="27"/>
      <c r="B50" s="2" t="e">
        <f t="shared" si="11"/>
        <v>#DIV/0!</v>
      </c>
      <c r="C50" s="23" t="e">
        <f t="shared" si="12"/>
        <v>#DIV/0!</v>
      </c>
      <c r="D50" s="26" t="e">
        <f t="shared" si="13"/>
        <v>#DIV/0!</v>
      </c>
      <c r="E50" s="9"/>
      <c r="F50" s="9"/>
      <c r="G50" s="4" t="e">
        <f aca="true" t="shared" si="14" ref="G50:G65">((A50-A49)/((B50-B49)*1000))*100</f>
        <v>#DIV/0!</v>
      </c>
      <c r="H50" s="23" t="e">
        <f>SUM($D$16:D50)-1</f>
        <v>#DIV/0!</v>
      </c>
      <c r="I50" s="33" t="e">
        <f t="shared" si="9"/>
        <v>#DIV/0!</v>
      </c>
      <c r="J50" s="2" t="e">
        <f t="shared" si="10"/>
        <v>#DIV/0!</v>
      </c>
    </row>
    <row r="51" spans="1:10" ht="12.75">
      <c r="A51" s="27"/>
      <c r="B51" s="2" t="e">
        <f t="shared" si="11"/>
        <v>#DIV/0!</v>
      </c>
      <c r="C51" s="23" t="e">
        <f t="shared" si="12"/>
        <v>#DIV/0!</v>
      </c>
      <c r="D51" s="26" t="e">
        <f t="shared" si="13"/>
        <v>#DIV/0!</v>
      </c>
      <c r="E51" s="9"/>
      <c r="F51" s="9"/>
      <c r="G51" s="4" t="e">
        <f t="shared" si="14"/>
        <v>#DIV/0!</v>
      </c>
      <c r="H51" s="23" t="e">
        <f>SUM($D$16:D51)-1</f>
        <v>#DIV/0!</v>
      </c>
      <c r="I51" s="33" t="e">
        <f aca="true" t="shared" si="15" ref="I51:I66">(A51-A50)/((B51-B50)*1000)*100</f>
        <v>#DIV/0!</v>
      </c>
      <c r="J51" s="2" t="e">
        <f aca="true" t="shared" si="16" ref="J51:J66">B51-B50</f>
        <v>#DIV/0!</v>
      </c>
    </row>
    <row r="52" spans="1:10" ht="12.75">
      <c r="A52" s="27"/>
      <c r="B52" s="2" t="e">
        <f t="shared" si="11"/>
        <v>#DIV/0!</v>
      </c>
      <c r="C52" s="23" t="e">
        <f t="shared" si="12"/>
        <v>#DIV/0!</v>
      </c>
      <c r="D52" s="26" t="e">
        <f t="shared" si="13"/>
        <v>#DIV/0!</v>
      </c>
      <c r="E52" s="9"/>
      <c r="F52" s="9"/>
      <c r="G52" s="4" t="e">
        <f t="shared" si="14"/>
        <v>#DIV/0!</v>
      </c>
      <c r="H52" s="23" t="e">
        <f>SUM($D$16:D52)-1</f>
        <v>#DIV/0!</v>
      </c>
      <c r="I52" s="33" t="e">
        <f t="shared" si="15"/>
        <v>#DIV/0!</v>
      </c>
      <c r="J52" s="2" t="e">
        <f t="shared" si="16"/>
        <v>#DIV/0!</v>
      </c>
    </row>
    <row r="53" spans="1:10" ht="12.75">
      <c r="A53" s="27"/>
      <c r="B53" s="2" t="e">
        <f t="shared" si="11"/>
        <v>#DIV/0!</v>
      </c>
      <c r="C53" s="23" t="e">
        <f t="shared" si="12"/>
        <v>#DIV/0!</v>
      </c>
      <c r="D53" s="26" t="e">
        <f t="shared" si="13"/>
        <v>#DIV/0!</v>
      </c>
      <c r="E53" s="9"/>
      <c r="F53" s="9"/>
      <c r="G53" s="4" t="e">
        <f t="shared" si="14"/>
        <v>#DIV/0!</v>
      </c>
      <c r="H53" s="23" t="e">
        <f>SUM($D$16:D53)-1</f>
        <v>#DIV/0!</v>
      </c>
      <c r="I53" s="33" t="e">
        <f t="shared" si="15"/>
        <v>#DIV/0!</v>
      </c>
      <c r="J53" s="2" t="e">
        <f t="shared" si="16"/>
        <v>#DIV/0!</v>
      </c>
    </row>
    <row r="54" spans="1:10" ht="12.75">
      <c r="A54" s="27"/>
      <c r="B54" s="2" t="e">
        <f t="shared" si="11"/>
        <v>#DIV/0!</v>
      </c>
      <c r="C54" s="23" t="e">
        <f t="shared" si="12"/>
        <v>#DIV/0!</v>
      </c>
      <c r="D54" s="26" t="e">
        <f t="shared" si="13"/>
        <v>#DIV/0!</v>
      </c>
      <c r="E54" s="9"/>
      <c r="F54" s="9"/>
      <c r="G54" s="4" t="e">
        <f t="shared" si="14"/>
        <v>#DIV/0!</v>
      </c>
      <c r="H54" s="23" t="e">
        <f>SUM($D$16:D54)-1</f>
        <v>#DIV/0!</v>
      </c>
      <c r="I54" s="33" t="e">
        <f t="shared" si="15"/>
        <v>#DIV/0!</v>
      </c>
      <c r="J54" s="2" t="e">
        <f t="shared" si="16"/>
        <v>#DIV/0!</v>
      </c>
    </row>
    <row r="55" spans="1:10" ht="12.75">
      <c r="A55" s="27"/>
      <c r="B55" s="2" t="e">
        <f t="shared" si="11"/>
        <v>#DIV/0!</v>
      </c>
      <c r="C55" s="23" t="e">
        <f t="shared" si="12"/>
        <v>#DIV/0!</v>
      </c>
      <c r="D55" s="26" t="e">
        <f t="shared" si="13"/>
        <v>#DIV/0!</v>
      </c>
      <c r="E55" s="9"/>
      <c r="F55" s="9"/>
      <c r="G55" s="4" t="e">
        <f t="shared" si="14"/>
        <v>#DIV/0!</v>
      </c>
      <c r="H55" s="23" t="e">
        <f>SUM($D$16:D55)-1</f>
        <v>#DIV/0!</v>
      </c>
      <c r="I55" s="33" t="e">
        <f t="shared" si="15"/>
        <v>#DIV/0!</v>
      </c>
      <c r="J55" s="2" t="e">
        <f t="shared" si="16"/>
        <v>#DIV/0!</v>
      </c>
    </row>
    <row r="56" spans="1:10" ht="12.75">
      <c r="A56" s="27"/>
      <c r="B56" s="2" t="e">
        <f t="shared" si="11"/>
        <v>#DIV/0!</v>
      </c>
      <c r="C56" s="23" t="e">
        <f t="shared" si="12"/>
        <v>#DIV/0!</v>
      </c>
      <c r="D56" s="26" t="e">
        <f t="shared" si="13"/>
        <v>#DIV/0!</v>
      </c>
      <c r="E56" s="9"/>
      <c r="F56" s="9"/>
      <c r="G56" s="4" t="e">
        <f t="shared" si="14"/>
        <v>#DIV/0!</v>
      </c>
      <c r="H56" s="23" t="e">
        <f>SUM($D$16:D56)-1</f>
        <v>#DIV/0!</v>
      </c>
      <c r="I56" s="33" t="e">
        <f t="shared" si="15"/>
        <v>#DIV/0!</v>
      </c>
      <c r="J56" s="2" t="e">
        <f t="shared" si="16"/>
        <v>#DIV/0!</v>
      </c>
    </row>
    <row r="57" spans="1:10" ht="12.75">
      <c r="A57" s="27"/>
      <c r="B57" s="2" t="e">
        <f t="shared" si="11"/>
        <v>#DIV/0!</v>
      </c>
      <c r="C57" s="23" t="e">
        <f t="shared" si="12"/>
        <v>#DIV/0!</v>
      </c>
      <c r="D57" s="26" t="e">
        <f t="shared" si="13"/>
        <v>#DIV/0!</v>
      </c>
      <c r="E57" s="9"/>
      <c r="F57" s="9"/>
      <c r="G57" s="4" t="e">
        <f t="shared" si="14"/>
        <v>#DIV/0!</v>
      </c>
      <c r="H57" s="23" t="e">
        <f>SUM($D$16:D57)-1</f>
        <v>#DIV/0!</v>
      </c>
      <c r="I57" s="33" t="e">
        <f t="shared" si="15"/>
        <v>#DIV/0!</v>
      </c>
      <c r="J57" s="2" t="e">
        <f t="shared" si="16"/>
        <v>#DIV/0!</v>
      </c>
    </row>
    <row r="58" spans="1:10" ht="12.75">
      <c r="A58" s="27"/>
      <c r="B58" s="2" t="e">
        <f aca="true" t="shared" si="17" ref="B58:B73">AVERAGE(E58:F58)</f>
        <v>#DIV/0!</v>
      </c>
      <c r="C58" s="23" t="e">
        <f t="shared" si="12"/>
        <v>#DIV/0!</v>
      </c>
      <c r="D58" s="26" t="e">
        <f t="shared" si="13"/>
        <v>#DIV/0!</v>
      </c>
      <c r="E58" s="9"/>
      <c r="F58" s="9"/>
      <c r="G58" s="4" t="e">
        <f t="shared" si="14"/>
        <v>#DIV/0!</v>
      </c>
      <c r="H58" s="23" t="e">
        <f>SUM($D$16:D58)-1</f>
        <v>#DIV/0!</v>
      </c>
      <c r="I58" s="33" t="e">
        <f t="shared" si="15"/>
        <v>#DIV/0!</v>
      </c>
      <c r="J58" s="2" t="e">
        <f t="shared" si="16"/>
        <v>#DIV/0!</v>
      </c>
    </row>
    <row r="59" spans="1:10" ht="12.75">
      <c r="A59" s="28"/>
      <c r="B59" s="2" t="e">
        <f t="shared" si="17"/>
        <v>#DIV/0!</v>
      </c>
      <c r="C59" s="23" t="e">
        <f t="shared" si="12"/>
        <v>#DIV/0!</v>
      </c>
      <c r="D59" s="26" t="e">
        <f t="shared" si="13"/>
        <v>#DIV/0!</v>
      </c>
      <c r="E59" s="9"/>
      <c r="F59" s="9"/>
      <c r="G59" s="4" t="e">
        <f t="shared" si="14"/>
        <v>#DIV/0!</v>
      </c>
      <c r="H59" s="23" t="e">
        <f>SUM($D$16:D59)-1</f>
        <v>#DIV/0!</v>
      </c>
      <c r="I59" s="33" t="e">
        <f t="shared" si="15"/>
        <v>#DIV/0!</v>
      </c>
      <c r="J59" s="2" t="e">
        <f t="shared" si="16"/>
        <v>#DIV/0!</v>
      </c>
    </row>
    <row r="60" spans="1:10" ht="12.75">
      <c r="A60" s="28"/>
      <c r="B60" s="2" t="e">
        <f t="shared" si="17"/>
        <v>#DIV/0!</v>
      </c>
      <c r="C60" s="23" t="e">
        <f t="shared" si="12"/>
        <v>#DIV/0!</v>
      </c>
      <c r="D60" s="26" t="e">
        <f t="shared" si="13"/>
        <v>#DIV/0!</v>
      </c>
      <c r="E60" s="9"/>
      <c r="F60" s="9"/>
      <c r="G60" s="4" t="e">
        <f t="shared" si="14"/>
        <v>#DIV/0!</v>
      </c>
      <c r="H60" s="23" t="e">
        <f>SUM($D$16:D60)-1</f>
        <v>#DIV/0!</v>
      </c>
      <c r="I60" s="33" t="e">
        <f t="shared" si="15"/>
        <v>#DIV/0!</v>
      </c>
      <c r="J60" s="2" t="e">
        <f t="shared" si="16"/>
        <v>#DIV/0!</v>
      </c>
    </row>
    <row r="61" spans="1:10" ht="12.75">
      <c r="A61" s="28"/>
      <c r="B61" s="2" t="e">
        <f t="shared" si="17"/>
        <v>#DIV/0!</v>
      </c>
      <c r="C61" s="23" t="e">
        <f t="shared" si="12"/>
        <v>#DIV/0!</v>
      </c>
      <c r="D61" s="26" t="e">
        <f t="shared" si="13"/>
        <v>#DIV/0!</v>
      </c>
      <c r="E61" s="9"/>
      <c r="F61" s="9"/>
      <c r="G61" s="4" t="e">
        <f t="shared" si="14"/>
        <v>#DIV/0!</v>
      </c>
      <c r="H61" s="23" t="e">
        <f>SUM($D$16:D61)-1</f>
        <v>#DIV/0!</v>
      </c>
      <c r="I61" s="33" t="e">
        <f t="shared" si="15"/>
        <v>#DIV/0!</v>
      </c>
      <c r="J61" s="2" t="e">
        <f t="shared" si="16"/>
        <v>#DIV/0!</v>
      </c>
    </row>
    <row r="62" spans="1:10" ht="12.75">
      <c r="A62" s="28"/>
      <c r="B62" s="2" t="e">
        <f t="shared" si="17"/>
        <v>#DIV/0!</v>
      </c>
      <c r="C62" s="23" t="e">
        <f t="shared" si="12"/>
        <v>#DIV/0!</v>
      </c>
      <c r="D62" s="26" t="e">
        <f t="shared" si="13"/>
        <v>#DIV/0!</v>
      </c>
      <c r="E62" s="9"/>
      <c r="F62" s="9"/>
      <c r="G62" s="4" t="e">
        <f t="shared" si="14"/>
        <v>#DIV/0!</v>
      </c>
      <c r="H62" s="23" t="e">
        <f>SUM($D$16:D62)-1</f>
        <v>#DIV/0!</v>
      </c>
      <c r="I62" s="33" t="e">
        <f t="shared" si="15"/>
        <v>#DIV/0!</v>
      </c>
      <c r="J62" s="2" t="e">
        <f t="shared" si="16"/>
        <v>#DIV/0!</v>
      </c>
    </row>
    <row r="63" spans="1:10" ht="12.75">
      <c r="A63" s="28"/>
      <c r="B63" s="2" t="e">
        <f t="shared" si="17"/>
        <v>#DIV/0!</v>
      </c>
      <c r="C63" s="23" t="e">
        <f t="shared" si="12"/>
        <v>#DIV/0!</v>
      </c>
      <c r="D63" s="26" t="e">
        <f t="shared" si="13"/>
        <v>#DIV/0!</v>
      </c>
      <c r="E63" s="9"/>
      <c r="F63" s="9"/>
      <c r="G63" s="4" t="e">
        <f t="shared" si="14"/>
        <v>#DIV/0!</v>
      </c>
      <c r="H63" s="23" t="e">
        <f>SUM($D$16:D63)-1</f>
        <v>#DIV/0!</v>
      </c>
      <c r="I63" s="33" t="e">
        <f t="shared" si="15"/>
        <v>#DIV/0!</v>
      </c>
      <c r="J63" s="2" t="e">
        <f t="shared" si="16"/>
        <v>#DIV/0!</v>
      </c>
    </row>
    <row r="64" spans="1:10" ht="12.75">
      <c r="A64" s="28"/>
      <c r="B64" s="2" t="e">
        <f t="shared" si="17"/>
        <v>#DIV/0!</v>
      </c>
      <c r="C64" s="23" t="e">
        <f aca="true" t="shared" si="18" ref="C64:C79">IF(OR((ABS(G65-G64)&gt;2),NOT(K64="")),(A64-75),"")</f>
        <v>#DIV/0!</v>
      </c>
      <c r="D64" s="26" t="e">
        <f t="shared" si="13"/>
        <v>#DIV/0!</v>
      </c>
      <c r="E64" s="9"/>
      <c r="F64" s="9"/>
      <c r="G64" s="4" t="e">
        <f t="shared" si="14"/>
        <v>#DIV/0!</v>
      </c>
      <c r="H64" s="23" t="e">
        <f>SUM($D$16:D64)-1</f>
        <v>#DIV/0!</v>
      </c>
      <c r="I64" s="33" t="e">
        <f t="shared" si="15"/>
        <v>#DIV/0!</v>
      </c>
      <c r="J64" s="2" t="e">
        <f t="shared" si="16"/>
        <v>#DIV/0!</v>
      </c>
    </row>
    <row r="65" spans="1:10" ht="12.75">
      <c r="A65" s="28"/>
      <c r="B65" s="2" t="e">
        <f t="shared" si="17"/>
        <v>#DIV/0!</v>
      </c>
      <c r="C65" s="23" t="e">
        <f t="shared" si="18"/>
        <v>#DIV/0!</v>
      </c>
      <c r="D65" s="26" t="e">
        <f aca="true" t="shared" si="19" ref="D65:D80">IF(OR((ABS(G66-G65)&gt;2),NOT(K65="")),1,"")</f>
        <v>#DIV/0!</v>
      </c>
      <c r="E65" s="9"/>
      <c r="F65" s="9"/>
      <c r="G65" s="4" t="e">
        <f t="shared" si="14"/>
        <v>#DIV/0!</v>
      </c>
      <c r="H65" s="23" t="e">
        <f>SUM($D$16:D65)-1</f>
        <v>#DIV/0!</v>
      </c>
      <c r="I65" s="33" t="e">
        <f t="shared" si="15"/>
        <v>#DIV/0!</v>
      </c>
      <c r="J65" s="2" t="e">
        <f t="shared" si="16"/>
        <v>#DIV/0!</v>
      </c>
    </row>
    <row r="66" spans="2:10" ht="12.75">
      <c r="B66" s="2" t="e">
        <f t="shared" si="17"/>
        <v>#DIV/0!</v>
      </c>
      <c r="C66" s="23" t="e">
        <f t="shared" si="18"/>
        <v>#DIV/0!</v>
      </c>
      <c r="D66" s="26" t="e">
        <f t="shared" si="19"/>
        <v>#DIV/0!</v>
      </c>
      <c r="E66" s="9"/>
      <c r="F66" s="9"/>
      <c r="G66" s="4" t="e">
        <f aca="true" t="shared" si="20" ref="G66:G81">((A66-A65)/((B66-B65)*1000))*100</f>
        <v>#DIV/0!</v>
      </c>
      <c r="H66" s="23" t="e">
        <f>SUM($D$16:D66)-1</f>
        <v>#DIV/0!</v>
      </c>
      <c r="I66" s="33" t="e">
        <f t="shared" si="15"/>
        <v>#DIV/0!</v>
      </c>
      <c r="J66" s="2" t="e">
        <f t="shared" si="16"/>
        <v>#DIV/0!</v>
      </c>
    </row>
    <row r="67" spans="2:10" ht="12.75">
      <c r="B67" s="2" t="e">
        <f t="shared" si="17"/>
        <v>#DIV/0!</v>
      </c>
      <c r="C67" s="23" t="e">
        <f t="shared" si="18"/>
        <v>#DIV/0!</v>
      </c>
      <c r="D67" s="26" t="e">
        <f t="shared" si="19"/>
        <v>#DIV/0!</v>
      </c>
      <c r="E67" s="9"/>
      <c r="F67" s="9"/>
      <c r="G67" s="4" t="e">
        <f t="shared" si="20"/>
        <v>#DIV/0!</v>
      </c>
      <c r="H67" s="23" t="e">
        <f>SUM($D$16:D67)-1</f>
        <v>#DIV/0!</v>
      </c>
      <c r="I67" s="33" t="e">
        <f aca="true" t="shared" si="21" ref="I67:I82">(A67-A66)/((B67-B66)*1000)*100</f>
        <v>#DIV/0!</v>
      </c>
      <c r="J67" s="2" t="e">
        <f aca="true" t="shared" si="22" ref="J67:J82">B67-B66</f>
        <v>#DIV/0!</v>
      </c>
    </row>
    <row r="68" spans="2:10" ht="12.75">
      <c r="B68" s="2" t="e">
        <f t="shared" si="17"/>
        <v>#DIV/0!</v>
      </c>
      <c r="C68" s="23" t="e">
        <f t="shared" si="18"/>
        <v>#DIV/0!</v>
      </c>
      <c r="D68" s="26" t="e">
        <f t="shared" si="19"/>
        <v>#DIV/0!</v>
      </c>
      <c r="E68" s="9"/>
      <c r="F68" s="9"/>
      <c r="G68" s="4" t="e">
        <f t="shared" si="20"/>
        <v>#DIV/0!</v>
      </c>
      <c r="H68" s="23" t="e">
        <f>SUM($D$16:D68)-1</f>
        <v>#DIV/0!</v>
      </c>
      <c r="I68" s="33" t="e">
        <f t="shared" si="21"/>
        <v>#DIV/0!</v>
      </c>
      <c r="J68" s="2" t="e">
        <f t="shared" si="22"/>
        <v>#DIV/0!</v>
      </c>
    </row>
    <row r="69" spans="2:10" ht="12.75">
      <c r="B69" s="2" t="e">
        <f t="shared" si="17"/>
        <v>#DIV/0!</v>
      </c>
      <c r="C69" s="23" t="e">
        <f t="shared" si="18"/>
        <v>#DIV/0!</v>
      </c>
      <c r="D69" s="26" t="e">
        <f t="shared" si="19"/>
        <v>#DIV/0!</v>
      </c>
      <c r="E69" s="9"/>
      <c r="F69" s="9"/>
      <c r="G69" s="4" t="e">
        <f t="shared" si="20"/>
        <v>#DIV/0!</v>
      </c>
      <c r="H69" s="23" t="e">
        <f>SUM($D$16:D69)-1</f>
        <v>#DIV/0!</v>
      </c>
      <c r="I69" s="33" t="e">
        <f t="shared" si="21"/>
        <v>#DIV/0!</v>
      </c>
      <c r="J69" s="2" t="e">
        <f t="shared" si="22"/>
        <v>#DIV/0!</v>
      </c>
    </row>
    <row r="70" spans="2:10" ht="12.75">
      <c r="B70" s="2" t="e">
        <f t="shared" si="17"/>
        <v>#DIV/0!</v>
      </c>
      <c r="C70" s="23" t="e">
        <f t="shared" si="18"/>
        <v>#DIV/0!</v>
      </c>
      <c r="D70" s="26" t="e">
        <f t="shared" si="19"/>
        <v>#DIV/0!</v>
      </c>
      <c r="E70" s="9"/>
      <c r="F70" s="9"/>
      <c r="G70" s="4" t="e">
        <f t="shared" si="20"/>
        <v>#DIV/0!</v>
      </c>
      <c r="H70" s="23" t="e">
        <f>SUM($D$16:D70)-1</f>
        <v>#DIV/0!</v>
      </c>
      <c r="I70" s="33" t="e">
        <f t="shared" si="21"/>
        <v>#DIV/0!</v>
      </c>
      <c r="J70" s="2" t="e">
        <f t="shared" si="22"/>
        <v>#DIV/0!</v>
      </c>
    </row>
    <row r="71" spans="2:10" ht="12.75">
      <c r="B71" s="2" t="e">
        <f t="shared" si="17"/>
        <v>#DIV/0!</v>
      </c>
      <c r="C71" s="23" t="e">
        <f t="shared" si="18"/>
        <v>#DIV/0!</v>
      </c>
      <c r="D71" s="26" t="e">
        <f t="shared" si="19"/>
        <v>#DIV/0!</v>
      </c>
      <c r="E71" s="9"/>
      <c r="F71" s="9"/>
      <c r="G71" s="4" t="e">
        <f t="shared" si="20"/>
        <v>#DIV/0!</v>
      </c>
      <c r="H71" s="23" t="e">
        <f>SUM($D$16:D71)-1</f>
        <v>#DIV/0!</v>
      </c>
      <c r="I71" s="33" t="e">
        <f t="shared" si="21"/>
        <v>#DIV/0!</v>
      </c>
      <c r="J71" s="2" t="e">
        <f t="shared" si="22"/>
        <v>#DIV/0!</v>
      </c>
    </row>
    <row r="72" spans="2:10" ht="12.75">
      <c r="B72" s="2" t="e">
        <f t="shared" si="17"/>
        <v>#DIV/0!</v>
      </c>
      <c r="C72" s="23" t="e">
        <f t="shared" si="18"/>
        <v>#DIV/0!</v>
      </c>
      <c r="D72" s="26" t="e">
        <f t="shared" si="19"/>
        <v>#DIV/0!</v>
      </c>
      <c r="E72" s="9"/>
      <c r="F72" s="9"/>
      <c r="G72" s="4" t="e">
        <f t="shared" si="20"/>
        <v>#DIV/0!</v>
      </c>
      <c r="H72" s="23" t="e">
        <f>SUM($D$16:D72)-1</f>
        <v>#DIV/0!</v>
      </c>
      <c r="I72" s="33" t="e">
        <f t="shared" si="21"/>
        <v>#DIV/0!</v>
      </c>
      <c r="J72" s="2" t="e">
        <f t="shared" si="22"/>
        <v>#DIV/0!</v>
      </c>
    </row>
    <row r="73" spans="2:10" ht="12.75">
      <c r="B73" s="2" t="e">
        <f t="shared" si="17"/>
        <v>#DIV/0!</v>
      </c>
      <c r="C73" s="23" t="e">
        <f t="shared" si="18"/>
        <v>#DIV/0!</v>
      </c>
      <c r="D73" s="26" t="e">
        <f t="shared" si="19"/>
        <v>#DIV/0!</v>
      </c>
      <c r="E73" s="9"/>
      <c r="F73" s="9"/>
      <c r="G73" s="4" t="e">
        <f t="shared" si="20"/>
        <v>#DIV/0!</v>
      </c>
      <c r="H73" s="23" t="e">
        <f>SUM($D$16:D73)-1</f>
        <v>#DIV/0!</v>
      </c>
      <c r="I73" s="33" t="e">
        <f t="shared" si="21"/>
        <v>#DIV/0!</v>
      </c>
      <c r="J73" s="2" t="e">
        <f t="shared" si="22"/>
        <v>#DIV/0!</v>
      </c>
    </row>
    <row r="74" spans="2:10" ht="12.75">
      <c r="B74" s="2" t="e">
        <f aca="true" t="shared" si="23" ref="B74:B89">AVERAGE(E74:F74)</f>
        <v>#DIV/0!</v>
      </c>
      <c r="C74" s="23" t="e">
        <f t="shared" si="18"/>
        <v>#DIV/0!</v>
      </c>
      <c r="D74" s="26" t="e">
        <f t="shared" si="19"/>
        <v>#DIV/0!</v>
      </c>
      <c r="E74" s="9"/>
      <c r="F74" s="9"/>
      <c r="G74" s="4" t="e">
        <f t="shared" si="20"/>
        <v>#DIV/0!</v>
      </c>
      <c r="H74" s="23" t="e">
        <f>SUM($D$16:D74)-1</f>
        <v>#DIV/0!</v>
      </c>
      <c r="I74" s="33" t="e">
        <f t="shared" si="21"/>
        <v>#DIV/0!</v>
      </c>
      <c r="J74" s="2" t="e">
        <f t="shared" si="22"/>
        <v>#DIV/0!</v>
      </c>
    </row>
    <row r="75" spans="2:10" ht="12.75">
      <c r="B75" s="2" t="e">
        <f t="shared" si="23"/>
        <v>#DIV/0!</v>
      </c>
      <c r="C75" s="23" t="e">
        <f t="shared" si="18"/>
        <v>#DIV/0!</v>
      </c>
      <c r="D75" s="26" t="e">
        <f t="shared" si="19"/>
        <v>#DIV/0!</v>
      </c>
      <c r="E75" s="9"/>
      <c r="F75" s="9"/>
      <c r="G75" s="4" t="e">
        <f t="shared" si="20"/>
        <v>#DIV/0!</v>
      </c>
      <c r="H75" s="23" t="e">
        <f>SUM($D$16:D75)-1</f>
        <v>#DIV/0!</v>
      </c>
      <c r="I75" s="33" t="e">
        <f t="shared" si="21"/>
        <v>#DIV/0!</v>
      </c>
      <c r="J75" s="2" t="e">
        <f t="shared" si="22"/>
        <v>#DIV/0!</v>
      </c>
    </row>
    <row r="76" spans="2:10" ht="12.75">
      <c r="B76" s="2" t="e">
        <f t="shared" si="23"/>
        <v>#DIV/0!</v>
      </c>
      <c r="C76" s="23" t="e">
        <f t="shared" si="18"/>
        <v>#DIV/0!</v>
      </c>
      <c r="D76" s="26" t="e">
        <f t="shared" si="19"/>
        <v>#DIV/0!</v>
      </c>
      <c r="E76" s="9"/>
      <c r="F76" s="9"/>
      <c r="G76" s="4" t="e">
        <f t="shared" si="20"/>
        <v>#DIV/0!</v>
      </c>
      <c r="H76" s="23" t="e">
        <f>SUM($D$16:D76)-1</f>
        <v>#DIV/0!</v>
      </c>
      <c r="I76" s="33" t="e">
        <f t="shared" si="21"/>
        <v>#DIV/0!</v>
      </c>
      <c r="J76" s="2" t="e">
        <f t="shared" si="22"/>
        <v>#DIV/0!</v>
      </c>
    </row>
    <row r="77" spans="2:10" ht="12.75">
      <c r="B77" s="2" t="e">
        <f t="shared" si="23"/>
        <v>#DIV/0!</v>
      </c>
      <c r="C77" s="23" t="e">
        <f t="shared" si="18"/>
        <v>#DIV/0!</v>
      </c>
      <c r="D77" s="26" t="e">
        <f t="shared" si="19"/>
        <v>#DIV/0!</v>
      </c>
      <c r="E77" s="9"/>
      <c r="F77" s="9"/>
      <c r="G77" s="4" t="e">
        <f t="shared" si="20"/>
        <v>#DIV/0!</v>
      </c>
      <c r="H77" s="23" t="e">
        <f>SUM($D$16:D77)-1</f>
        <v>#DIV/0!</v>
      </c>
      <c r="I77" s="33" t="e">
        <f t="shared" si="21"/>
        <v>#DIV/0!</v>
      </c>
      <c r="J77" s="2" t="e">
        <f t="shared" si="22"/>
        <v>#DIV/0!</v>
      </c>
    </row>
    <row r="78" spans="2:10" ht="12.75">
      <c r="B78" s="2" t="e">
        <f t="shared" si="23"/>
        <v>#DIV/0!</v>
      </c>
      <c r="C78" s="23" t="e">
        <f t="shared" si="18"/>
        <v>#DIV/0!</v>
      </c>
      <c r="D78" s="26" t="e">
        <f t="shared" si="19"/>
        <v>#DIV/0!</v>
      </c>
      <c r="E78" s="9"/>
      <c r="F78" s="9"/>
      <c r="G78" s="4" t="e">
        <f t="shared" si="20"/>
        <v>#DIV/0!</v>
      </c>
      <c r="H78" s="23" t="e">
        <f>SUM($D$16:D78)-1</f>
        <v>#DIV/0!</v>
      </c>
      <c r="I78" s="33" t="e">
        <f t="shared" si="21"/>
        <v>#DIV/0!</v>
      </c>
      <c r="J78" s="2" t="e">
        <f t="shared" si="22"/>
        <v>#DIV/0!</v>
      </c>
    </row>
    <row r="79" spans="2:10" ht="12.75">
      <c r="B79" s="2" t="e">
        <f t="shared" si="23"/>
        <v>#DIV/0!</v>
      </c>
      <c r="C79" s="23" t="e">
        <f t="shared" si="18"/>
        <v>#DIV/0!</v>
      </c>
      <c r="D79" s="26" t="e">
        <f t="shared" si="19"/>
        <v>#DIV/0!</v>
      </c>
      <c r="E79" s="9"/>
      <c r="F79" s="9"/>
      <c r="G79" s="4" t="e">
        <f t="shared" si="20"/>
        <v>#DIV/0!</v>
      </c>
      <c r="H79" s="23" t="e">
        <f>SUM($D$16:D79)-1</f>
        <v>#DIV/0!</v>
      </c>
      <c r="I79" s="33" t="e">
        <f t="shared" si="21"/>
        <v>#DIV/0!</v>
      </c>
      <c r="J79" s="2" t="e">
        <f t="shared" si="22"/>
        <v>#DIV/0!</v>
      </c>
    </row>
    <row r="80" spans="2:10" ht="12.75">
      <c r="B80" s="2" t="e">
        <f t="shared" si="23"/>
        <v>#DIV/0!</v>
      </c>
      <c r="C80" s="23" t="e">
        <f aca="true" t="shared" si="24" ref="C80:C90">IF(OR((ABS(G81-G80)&gt;2),NOT(K80="")),(A80-75),"")</f>
        <v>#DIV/0!</v>
      </c>
      <c r="D80" s="26" t="e">
        <f t="shared" si="19"/>
        <v>#DIV/0!</v>
      </c>
      <c r="E80" s="9"/>
      <c r="F80" s="9"/>
      <c r="G80" s="4" t="e">
        <f t="shared" si="20"/>
        <v>#DIV/0!</v>
      </c>
      <c r="H80" s="23" t="e">
        <f>SUM($D$16:D80)-1</f>
        <v>#DIV/0!</v>
      </c>
      <c r="I80" s="33" t="e">
        <f t="shared" si="21"/>
        <v>#DIV/0!</v>
      </c>
      <c r="J80" s="2" t="e">
        <f t="shared" si="22"/>
        <v>#DIV/0!</v>
      </c>
    </row>
    <row r="81" spans="2:10" ht="12.75">
      <c r="B81" s="2" t="e">
        <f t="shared" si="23"/>
        <v>#DIV/0!</v>
      </c>
      <c r="C81" s="23" t="e">
        <f t="shared" si="24"/>
        <v>#DIV/0!</v>
      </c>
      <c r="D81" s="26" t="e">
        <f aca="true" t="shared" si="25" ref="D81:D90">IF(OR((ABS(G82-G81)&gt;2),NOT(K81="")),1,"")</f>
        <v>#DIV/0!</v>
      </c>
      <c r="E81" s="9"/>
      <c r="F81" s="9"/>
      <c r="G81" s="4" t="e">
        <f t="shared" si="20"/>
        <v>#DIV/0!</v>
      </c>
      <c r="H81" s="23" t="e">
        <f>SUM($D$16:D81)-1</f>
        <v>#DIV/0!</v>
      </c>
      <c r="I81" s="33" t="e">
        <f t="shared" si="21"/>
        <v>#DIV/0!</v>
      </c>
      <c r="J81" s="2" t="e">
        <f t="shared" si="22"/>
        <v>#DIV/0!</v>
      </c>
    </row>
    <row r="82" spans="2:10" ht="12.75">
      <c r="B82" s="2" t="e">
        <f t="shared" si="23"/>
        <v>#DIV/0!</v>
      </c>
      <c r="C82" s="23" t="e">
        <f t="shared" si="24"/>
        <v>#DIV/0!</v>
      </c>
      <c r="D82" s="26" t="e">
        <f t="shared" si="25"/>
        <v>#DIV/0!</v>
      </c>
      <c r="E82" s="9"/>
      <c r="F82" s="9"/>
      <c r="G82" s="4" t="e">
        <f aca="true" t="shared" si="26" ref="G82:G90">((A82-A81)/((B82-B81)*1000))*100</f>
        <v>#DIV/0!</v>
      </c>
      <c r="H82" s="23" t="e">
        <f>SUM($D$16:D82)-1</f>
        <v>#DIV/0!</v>
      </c>
      <c r="I82" s="33" t="e">
        <f t="shared" si="21"/>
        <v>#DIV/0!</v>
      </c>
      <c r="J82" s="2" t="e">
        <f t="shared" si="22"/>
        <v>#DIV/0!</v>
      </c>
    </row>
    <row r="83" spans="2:10" ht="12.75">
      <c r="B83" s="2" t="e">
        <f t="shared" si="23"/>
        <v>#DIV/0!</v>
      </c>
      <c r="C83" s="23" t="e">
        <f t="shared" si="24"/>
        <v>#DIV/0!</v>
      </c>
      <c r="D83" s="26" t="e">
        <f t="shared" si="25"/>
        <v>#DIV/0!</v>
      </c>
      <c r="E83" s="9"/>
      <c r="F83" s="9"/>
      <c r="G83" s="4" t="e">
        <f t="shared" si="26"/>
        <v>#DIV/0!</v>
      </c>
      <c r="H83" s="23" t="e">
        <f>SUM($D$16:D83)-1</f>
        <v>#DIV/0!</v>
      </c>
      <c r="I83" s="33" t="e">
        <f aca="true" t="shared" si="27" ref="I83:I90">(A83-A82)/((B83-B82)*1000)*100</f>
        <v>#DIV/0!</v>
      </c>
      <c r="J83" s="2" t="e">
        <f aca="true" t="shared" si="28" ref="J83:J90">B83-B82</f>
        <v>#DIV/0!</v>
      </c>
    </row>
    <row r="84" spans="2:10" ht="12.75">
      <c r="B84" s="2" t="e">
        <f t="shared" si="23"/>
        <v>#DIV/0!</v>
      </c>
      <c r="C84" s="23" t="e">
        <f t="shared" si="24"/>
        <v>#DIV/0!</v>
      </c>
      <c r="D84" s="26" t="e">
        <f t="shared" si="25"/>
        <v>#DIV/0!</v>
      </c>
      <c r="E84" s="9"/>
      <c r="F84" s="9"/>
      <c r="G84" s="4" t="e">
        <f t="shared" si="26"/>
        <v>#DIV/0!</v>
      </c>
      <c r="H84" s="23" t="e">
        <f>SUM($D$16:D84)-1</f>
        <v>#DIV/0!</v>
      </c>
      <c r="I84" s="33" t="e">
        <f t="shared" si="27"/>
        <v>#DIV/0!</v>
      </c>
      <c r="J84" s="2" t="e">
        <f t="shared" si="28"/>
        <v>#DIV/0!</v>
      </c>
    </row>
    <row r="85" spans="2:10" ht="12.75">
      <c r="B85" s="2" t="e">
        <f t="shared" si="23"/>
        <v>#DIV/0!</v>
      </c>
      <c r="C85" s="23" t="e">
        <f t="shared" si="24"/>
        <v>#DIV/0!</v>
      </c>
      <c r="D85" s="26" t="e">
        <f t="shared" si="25"/>
        <v>#DIV/0!</v>
      </c>
      <c r="E85" s="9"/>
      <c r="F85" s="9"/>
      <c r="G85" s="4" t="e">
        <f t="shared" si="26"/>
        <v>#DIV/0!</v>
      </c>
      <c r="H85" s="23" t="e">
        <f>SUM($D$16:D85)-1</f>
        <v>#DIV/0!</v>
      </c>
      <c r="I85" s="4" t="e">
        <f t="shared" si="27"/>
        <v>#DIV/0!</v>
      </c>
      <c r="J85" s="2" t="e">
        <f t="shared" si="28"/>
        <v>#DIV/0!</v>
      </c>
    </row>
    <row r="86" spans="2:10" ht="12.75">
      <c r="B86" s="2" t="e">
        <f t="shared" si="23"/>
        <v>#DIV/0!</v>
      </c>
      <c r="C86" s="23" t="e">
        <f t="shared" si="24"/>
        <v>#DIV/0!</v>
      </c>
      <c r="D86" s="26" t="e">
        <f t="shared" si="25"/>
        <v>#DIV/0!</v>
      </c>
      <c r="E86" s="9"/>
      <c r="F86" s="9"/>
      <c r="G86" s="4" t="e">
        <f t="shared" si="26"/>
        <v>#DIV/0!</v>
      </c>
      <c r="H86" s="23" t="e">
        <f>SUM($D$16:D86)-1</f>
        <v>#DIV/0!</v>
      </c>
      <c r="I86" s="4" t="e">
        <f t="shared" si="27"/>
        <v>#DIV/0!</v>
      </c>
      <c r="J86" s="2" t="e">
        <f t="shared" si="28"/>
        <v>#DIV/0!</v>
      </c>
    </row>
    <row r="87" spans="2:10" ht="12.75">
      <c r="B87" s="2" t="e">
        <f t="shared" si="23"/>
        <v>#DIV/0!</v>
      </c>
      <c r="C87" s="23" t="e">
        <f t="shared" si="24"/>
        <v>#DIV/0!</v>
      </c>
      <c r="D87" s="26" t="e">
        <f t="shared" si="25"/>
        <v>#DIV/0!</v>
      </c>
      <c r="E87" s="9"/>
      <c r="F87" s="9"/>
      <c r="G87" s="4" t="e">
        <f t="shared" si="26"/>
        <v>#DIV/0!</v>
      </c>
      <c r="H87" s="23" t="e">
        <f>SUM($D$16:D87)-1</f>
        <v>#DIV/0!</v>
      </c>
      <c r="I87" s="4" t="e">
        <f t="shared" si="27"/>
        <v>#DIV/0!</v>
      </c>
      <c r="J87" s="2" t="e">
        <f t="shared" si="28"/>
        <v>#DIV/0!</v>
      </c>
    </row>
    <row r="88" spans="2:10" ht="12.75">
      <c r="B88" s="2" t="e">
        <f t="shared" si="23"/>
        <v>#DIV/0!</v>
      </c>
      <c r="C88" s="23" t="e">
        <f t="shared" si="24"/>
        <v>#DIV/0!</v>
      </c>
      <c r="D88" s="26" t="e">
        <f t="shared" si="25"/>
        <v>#DIV/0!</v>
      </c>
      <c r="E88" s="9"/>
      <c r="F88" s="9"/>
      <c r="G88" s="4" t="e">
        <f t="shared" si="26"/>
        <v>#DIV/0!</v>
      </c>
      <c r="H88" s="23" t="e">
        <f>SUM($D$16:D88)-1</f>
        <v>#DIV/0!</v>
      </c>
      <c r="I88" s="4" t="e">
        <f t="shared" si="27"/>
        <v>#DIV/0!</v>
      </c>
      <c r="J88" s="2" t="e">
        <f t="shared" si="28"/>
        <v>#DIV/0!</v>
      </c>
    </row>
    <row r="89" spans="2:10" ht="12.75">
      <c r="B89" s="2" t="e">
        <f t="shared" si="23"/>
        <v>#DIV/0!</v>
      </c>
      <c r="C89" s="23" t="e">
        <f t="shared" si="24"/>
        <v>#DIV/0!</v>
      </c>
      <c r="D89" s="26" t="e">
        <f t="shared" si="25"/>
        <v>#DIV/0!</v>
      </c>
      <c r="E89" s="9"/>
      <c r="F89" s="9"/>
      <c r="G89" s="4" t="e">
        <f t="shared" si="26"/>
        <v>#DIV/0!</v>
      </c>
      <c r="H89" s="23" t="e">
        <f>SUM($D$16:D89)-1</f>
        <v>#DIV/0!</v>
      </c>
      <c r="I89" s="4" t="e">
        <f t="shared" si="27"/>
        <v>#DIV/0!</v>
      </c>
      <c r="J89" s="2" t="e">
        <f t="shared" si="28"/>
        <v>#DIV/0!</v>
      </c>
    </row>
    <row r="90" spans="2:10" ht="12.75">
      <c r="B90" s="2" t="e">
        <f>AVERAGE(E90:F90)</f>
        <v>#DIV/0!</v>
      </c>
      <c r="C90" s="23" t="e">
        <f t="shared" si="24"/>
        <v>#DIV/0!</v>
      </c>
      <c r="D90" s="26" t="e">
        <f t="shared" si="25"/>
        <v>#DIV/0!</v>
      </c>
      <c r="E90" s="9"/>
      <c r="F90" s="9"/>
      <c r="G90" s="4" t="e">
        <f t="shared" si="26"/>
        <v>#DIV/0!</v>
      </c>
      <c r="H90" s="23" t="e">
        <f>SUM($D$16:D90)-1</f>
        <v>#DIV/0!</v>
      </c>
      <c r="I90" s="4" t="e">
        <f t="shared" si="27"/>
        <v>#DIV/0!</v>
      </c>
      <c r="J90" s="2" t="e">
        <f t="shared" si="28"/>
        <v>#DIV/0!</v>
      </c>
    </row>
    <row r="100" ht="12.75">
      <c r="B100" s="2"/>
    </row>
  </sheetData>
  <printOptions gridLines="1"/>
  <pageMargins left="1" right="0.5" top="1" bottom="1" header="0.5" footer="0.5"/>
  <pageSetup fitToHeight="1" fitToWidth="1" horizontalDpi="300" verticalDpi="300" orientation="portrait" scale="54" r:id="rId1"/>
  <headerFooter alignWithMargins="0">
    <oddHeader>&amp;CTyaughton-Marshall River FHAP Overview</oddHeader>
    <oddFooter>&amp;L&amp;F&amp;RThis prinout generated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Green</dc:creator>
  <cp:keywords/>
  <dc:description/>
  <cp:lastModifiedBy>Rowena</cp:lastModifiedBy>
  <cp:lastPrinted>1997-09-18T17:01:49Z</cp:lastPrinted>
  <dcterms:created xsi:type="dcterms:W3CDTF">1997-08-15T22:02:08Z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