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860" windowHeight="8550" activeTab="0"/>
  </bookViews>
  <sheets>
    <sheet name="AMPHIBIANS" sheetId="1" r:id="rId1"/>
    <sheet name="BIRDS" sheetId="2" r:id="rId2"/>
    <sheet name="FISH" sheetId="3" r:id="rId3"/>
    <sheet name="INVERTS" sheetId="4" r:id="rId4"/>
    <sheet name="MAMMALS" sheetId="5" r:id="rId5"/>
    <sheet name="PLANTS" sheetId="6" r:id="rId6"/>
    <sheet name="PLANT COM" sheetId="7" r:id="rId7"/>
    <sheet name="REPTILES" sheetId="8" r:id="rId8"/>
  </sheets>
  <definedNames>
    <definedName name="_xlnm._FilterDatabase" localSheetId="0" hidden="1">'AMPHIBIANS'!$A$1:$F$49</definedName>
    <definedName name="_xlnm._FilterDatabase" localSheetId="1" hidden="1">'BIRDS'!$A$1:$F$250</definedName>
    <definedName name="_xlnm._FilterDatabase" localSheetId="2" hidden="1">'FISH'!$A$1:$F$10</definedName>
    <definedName name="_xlnm._FilterDatabase" localSheetId="3" hidden="1">'INVERTS'!$A$1:$F$1</definedName>
    <definedName name="_xlnm._FilterDatabase" localSheetId="4" hidden="1">'MAMMALS'!$A$1:$F$82</definedName>
    <definedName name="_xlnm._FilterDatabase" localSheetId="6" hidden="1">'PLANT COM'!$A$1:$F$63</definedName>
    <definedName name="_xlnm._FilterDatabase" localSheetId="7" hidden="1">'REPTILES'!$A$1:$F$1</definedName>
    <definedName name="DATABASE">'AMPHIBIANS'!$B$1:$D$4</definedName>
  </definedNames>
  <calcPr fullCalcOnLoad="1"/>
</workbook>
</file>

<file path=xl/sharedStrings.xml><?xml version="1.0" encoding="utf-8"?>
<sst xmlns="http://schemas.openxmlformats.org/spreadsheetml/2006/main" count="1602" uniqueCount="162">
  <si>
    <t>DAB</t>
  </si>
  <si>
    <t>DCS</t>
  </si>
  <si>
    <t>DOS</t>
  </si>
  <si>
    <t>DMH</t>
  </si>
  <si>
    <t>DCC</t>
  </si>
  <si>
    <t>DCH</t>
  </si>
  <si>
    <t>DKA</t>
  </si>
  <si>
    <t>%</t>
  </si>
  <si>
    <t>Total</t>
  </si>
  <si>
    <t>A-AMTI</t>
  </si>
  <si>
    <t>DKL</t>
  </si>
  <si>
    <t>DRM</t>
  </si>
  <si>
    <t>A-ASMO</t>
  </si>
  <si>
    <t>FD CODE</t>
  </si>
  <si>
    <t>DCR</t>
  </si>
  <si>
    <t>DCK</t>
  </si>
  <si>
    <t>DIC</t>
  </si>
  <si>
    <t>DSI</t>
  </si>
  <si>
    <t>DSQ</t>
  </si>
  <si>
    <t>DSC</t>
  </si>
  <si>
    <t>DCO</t>
  </si>
  <si>
    <t>A-RAPI</t>
  </si>
  <si>
    <t>A-PLID</t>
  </si>
  <si>
    <t>A-DIEN</t>
  </si>
  <si>
    <t>DKM</t>
  </si>
  <si>
    <t>DND</t>
  </si>
  <si>
    <t>DNC</t>
  </si>
  <si>
    <t>DSS</t>
  </si>
  <si>
    <t>A-ASTR</t>
  </si>
  <si>
    <t>A-SPIN</t>
  </si>
  <si>
    <t>SPECIES</t>
  </si>
  <si>
    <t>HECTARES</t>
  </si>
  <si>
    <t>CASCADES FD</t>
  </si>
  <si>
    <t>CHILLIWACK FD</t>
  </si>
  <si>
    <t>SQUAMISH FD</t>
  </si>
  <si>
    <t>CHILCOTIN FD</t>
  </si>
  <si>
    <t>SUNSHINE COAST FD</t>
  </si>
  <si>
    <t>DQU</t>
  </si>
  <si>
    <t>DHW</t>
  </si>
  <si>
    <t>DPG</t>
  </si>
  <si>
    <t>R-PICA</t>
  </si>
  <si>
    <t>R-CROR</t>
  </si>
  <si>
    <t>P-CIMI-ELAT</t>
  </si>
  <si>
    <t>P-CORY-SCOU</t>
  </si>
  <si>
    <t>M-MAVA</t>
  </si>
  <si>
    <t>M-MYKE</t>
  </si>
  <si>
    <t>DQC</t>
  </si>
  <si>
    <t>M-SOBE</t>
  </si>
  <si>
    <t>M-SOPA</t>
  </si>
  <si>
    <t>ARROW BOUNDARY FD</t>
  </si>
  <si>
    <t>OKANAGAN SHUSWAP FD</t>
  </si>
  <si>
    <t>100 MILE HOUSE FD</t>
  </si>
  <si>
    <t>CENTRAL CARIBOU FD</t>
  </si>
  <si>
    <t>KAMLOOPS FD</t>
  </si>
  <si>
    <t>KOOTENAY LAKE FD</t>
  </si>
  <si>
    <t>ROCKY MOUNTAIN FD</t>
  </si>
  <si>
    <t>CAMPBELL RIVER FD</t>
  </si>
  <si>
    <t>NORTH ISLAND - CENTRAL COAST FD</t>
  </si>
  <si>
    <t>COLUMBIA FD</t>
  </si>
  <si>
    <t>SOUTH ISLAND FD</t>
  </si>
  <si>
    <t>KALUM FD</t>
  </si>
  <si>
    <t>NADINA FD</t>
  </si>
  <si>
    <t>NORTH COAST FD</t>
  </si>
  <si>
    <t>SKEENA STIKINE FD</t>
  </si>
  <si>
    <t>QU, CHARLOTTE FD</t>
  </si>
  <si>
    <t>HEADWATERS FD</t>
  </si>
  <si>
    <t>PRINCE GEORGE FD</t>
  </si>
  <si>
    <t>QUESNEL FD</t>
  </si>
  <si>
    <t>100 MILE HOUSE  FD</t>
  </si>
  <si>
    <t>ARROW BOUNDARY  FD</t>
  </si>
  <si>
    <t>CASCADES  FD</t>
  </si>
  <si>
    <t>CHILCOTIN  FD</t>
  </si>
  <si>
    <t>KAMLOOPS  FD</t>
  </si>
  <si>
    <t>CHILLIWACK  FD</t>
  </si>
  <si>
    <t>SQUAMISH  FD</t>
  </si>
  <si>
    <t>OKANAGAN SHUSWAP  FD</t>
  </si>
  <si>
    <t>CENTRAL CARIBOU  FD</t>
  </si>
  <si>
    <t>B-AWPE</t>
  </si>
  <si>
    <t>DFN</t>
  </si>
  <si>
    <t>B-BBWA</t>
  </si>
  <si>
    <t>DPC</t>
  </si>
  <si>
    <t>B-BTGW</t>
  </si>
  <si>
    <t>B-BUOW</t>
  </si>
  <si>
    <t>B-COWA</t>
  </si>
  <si>
    <t>B-FLOW</t>
  </si>
  <si>
    <t>B-GBHE</t>
  </si>
  <si>
    <t>DJA</t>
  </si>
  <si>
    <t>DVA</t>
  </si>
  <si>
    <t>B-GRSP</t>
  </si>
  <si>
    <t>B-HAWO</t>
  </si>
  <si>
    <t>B-LBCU</t>
  </si>
  <si>
    <t>DMK</t>
  </si>
  <si>
    <t>B-LEWO</t>
  </si>
  <si>
    <t>B-NOGO-la</t>
  </si>
  <si>
    <t>B-NPOW-sw</t>
  </si>
  <si>
    <t>B-NSOW-br</t>
  </si>
  <si>
    <t>B-PRFA</t>
  </si>
  <si>
    <t>B-SACR</t>
  </si>
  <si>
    <t>B-SATH</t>
  </si>
  <si>
    <t>B-SEOW</t>
  </si>
  <si>
    <t>B-STGR-co</t>
  </si>
  <si>
    <t>B-WHWO</t>
  </si>
  <si>
    <t>B-WTPT-sa</t>
  </si>
  <si>
    <t>B-YBCH</t>
  </si>
  <si>
    <t>AREA</t>
  </si>
  <si>
    <t>B-BRSP-br</t>
  </si>
  <si>
    <t>I-EUGI</t>
  </si>
  <si>
    <t>I-INNI</t>
  </si>
  <si>
    <t>I-LOJO</t>
  </si>
  <si>
    <t>I-SAFU</t>
  </si>
  <si>
    <t>I-STQU</t>
  </si>
  <si>
    <t>A-RAAU-au</t>
  </si>
  <si>
    <t>R-COCO-mo</t>
  </si>
  <si>
    <t>B-NSTS</t>
  </si>
  <si>
    <t>B-WSOW-ma</t>
  </si>
  <si>
    <t>SKEENA STIKINE FD (KISPIOX)</t>
  </si>
  <si>
    <t>FORT NELSON FD</t>
  </si>
  <si>
    <t>PEACE FD</t>
  </si>
  <si>
    <t>FORT ST JAMES FD</t>
  </si>
  <si>
    <t>VANDERHOOF FD</t>
  </si>
  <si>
    <t>MACKENZIE FD</t>
  </si>
  <si>
    <t>FOREST DISTICT NAME</t>
  </si>
  <si>
    <t>I-POSO</t>
  </si>
  <si>
    <t>B-WISA</t>
  </si>
  <si>
    <t>B-CMWA</t>
  </si>
  <si>
    <t>C-ANTELOPE BRUSH / BLUEBUNCH WHEATGRASS</t>
  </si>
  <si>
    <t>C-ANTELOPE BRUSH / NEEDLE-AND-THREAD GRASS</t>
  </si>
  <si>
    <t>C-ALASKA SALTGRASS HERBACEOUS VEGETATION</t>
  </si>
  <si>
    <t>C-DOUGLAS-FIR / DULL OREGON GRAPE</t>
  </si>
  <si>
    <t>C-DOUGLAS-FIR / ALASKA ONIONGRASS</t>
  </si>
  <si>
    <t>C-DOUGLAS-FIR / COMMON JUNIPER / CLADONIA</t>
  </si>
  <si>
    <t>C-DOUGLAS-FIR / SNOWBERRY / BALSOMROOT</t>
  </si>
  <si>
    <t>C-HYBRID WHITE SPRUCE / OSTRICH FERN</t>
  </si>
  <si>
    <t>C-VASSEY'S BIG SAGEBRUSH / PINEGRASS</t>
  </si>
  <si>
    <t>C-WATER BIRCH - RED-OSIER DOGWOOD</t>
  </si>
  <si>
    <t>C-WESTERN REDCEDAR - DOUGLAS-FIR / DEVIL'S CLUB</t>
  </si>
  <si>
    <t>C-WESTERN REDCEDAR / SKUNK CABBAGE / SPHAGNUM</t>
  </si>
  <si>
    <t>C-WESTERN REDCEDAR - DOUGLAS-FIR / VINE MAPLE</t>
  </si>
  <si>
    <t>C-PONDEROSA PINE / BLUEBUNCH WHEATGRASS  - SILKY LUPINE</t>
  </si>
  <si>
    <t>C-WESTERN HEMLOCK - DOUG-FIR / ELECTRIFIED CAT'S-TAIL MOSS</t>
  </si>
  <si>
    <t>C-WESTERN REDCEDAR - DOUGLAS-FIR / OSTRICH FERN</t>
  </si>
  <si>
    <t>M-TATA</t>
  </si>
  <si>
    <t>Moderate</t>
  </si>
  <si>
    <t>-</t>
  </si>
  <si>
    <t>HA</t>
  </si>
  <si>
    <t>Very High Capability</t>
  </si>
  <si>
    <t>Moderate Capability</t>
  </si>
  <si>
    <t>Low Capability</t>
  </si>
  <si>
    <t>% of Total</t>
  </si>
  <si>
    <t>Few</t>
  </si>
  <si>
    <t>Plentiful</t>
  </si>
  <si>
    <t>F-STICKLEBACKS</t>
  </si>
  <si>
    <t>F-CUTTHROAT TROUT - lewisi</t>
  </si>
  <si>
    <t>Native</t>
  </si>
  <si>
    <t>Introduced</t>
  </si>
  <si>
    <t>M-EUMA</t>
  </si>
  <si>
    <t>M-OVCA-ca</t>
  </si>
  <si>
    <t>M-OVCA-ne</t>
  </si>
  <si>
    <t>M-MYTH</t>
  </si>
  <si>
    <t>B-ANMU</t>
  </si>
  <si>
    <t>B-CAAU</t>
  </si>
  <si>
    <t>CENTRAL CARIBOU FDC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</si>
</sst>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%"/>
    <numFmt numFmtId="166" formatCode="0.0"/>
    <numFmt numFmtId="167" formatCode="0.000"/>
    <numFmt numFmtId="168" formatCode="0.000%"/>
    <numFmt numFmtId="169" formatCode="0.0000%"/>
    <numFmt numFmtId="170" formatCode="0.00000%"/>
    <numFmt numFmtId="171" formatCode="0.00000"/>
    <numFmt numFmtId="172" formatCode="0.00000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0" fontId="3" fillId="2" borderId="0" xfId="19" applyNumberFormat="1" applyFont="1" applyFill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0" fontId="4" fillId="0" borderId="0" xfId="19" applyNumberFormat="1" applyFont="1" applyAlignment="1">
      <alignment/>
    </xf>
    <xf numFmtId="0" fontId="4" fillId="2" borderId="0" xfId="0" applyFont="1" applyFill="1" applyAlignment="1">
      <alignment/>
    </xf>
    <xf numFmtId="1" fontId="4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/>
    </xf>
    <xf numFmtId="10" fontId="4" fillId="2" borderId="0" xfId="0" applyNumberFormat="1" applyFont="1" applyFill="1" applyAlignment="1">
      <alignment horizontal="right"/>
    </xf>
    <xf numFmtId="10" fontId="4" fillId="2" borderId="0" xfId="19" applyNumberFormat="1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/>
    </xf>
    <xf numFmtId="10" fontId="4" fillId="0" borderId="0" xfId="19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4" fillId="2" borderId="0" xfId="0" applyNumberFormat="1" applyFont="1" applyFill="1" applyAlignment="1">
      <alignment/>
    </xf>
    <xf numFmtId="9" fontId="4" fillId="0" borderId="0" xfId="19" applyFont="1" applyAlignment="1">
      <alignment/>
    </xf>
    <xf numFmtId="9" fontId="4" fillId="2" borderId="0" xfId="19" applyFont="1" applyFill="1" applyAlignment="1">
      <alignment/>
    </xf>
    <xf numFmtId="10" fontId="3" fillId="0" borderId="0" xfId="19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1" fontId="4" fillId="0" borderId="1" xfId="0" applyNumberFormat="1" applyFont="1" applyBorder="1" applyAlignment="1">
      <alignment/>
    </xf>
    <xf numFmtId="10" fontId="4" fillId="0" borderId="0" xfId="19" applyNumberFormat="1" applyFont="1" applyBorder="1" applyAlignment="1">
      <alignment/>
    </xf>
    <xf numFmtId="10" fontId="4" fillId="0" borderId="2" xfId="19" applyNumberFormat="1" applyFont="1" applyBorder="1" applyAlignment="1">
      <alignment/>
    </xf>
    <xf numFmtId="9" fontId="4" fillId="0" borderId="1" xfId="19" applyFont="1" applyBorder="1" applyAlignment="1">
      <alignment horizontal="center"/>
    </xf>
    <xf numFmtId="10" fontId="4" fillId="0" borderId="0" xfId="19" applyNumberFormat="1" applyFont="1" applyBorder="1" applyAlignment="1">
      <alignment horizontal="center"/>
    </xf>
    <xf numFmtId="10" fontId="4" fillId="0" borderId="2" xfId="19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9" fontId="4" fillId="0" borderId="0" xfId="19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2" borderId="0" xfId="0" applyNumberFormat="1" applyFont="1" applyFill="1" applyBorder="1" applyAlignment="1">
      <alignment/>
    </xf>
    <xf numFmtId="10" fontId="4" fillId="2" borderId="2" xfId="19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2" borderId="1" xfId="0" applyNumberFormat="1" applyFont="1" applyFill="1" applyBorder="1" applyAlignment="1">
      <alignment/>
    </xf>
    <xf numFmtId="10" fontId="4" fillId="0" borderId="0" xfId="0" applyNumberFormat="1" applyFont="1" applyFill="1" applyAlignment="1">
      <alignment horizontal="right"/>
    </xf>
    <xf numFmtId="1" fontId="4" fillId="0" borderId="0" xfId="19" applyNumberFormat="1" applyFont="1" applyAlignment="1">
      <alignment horizontal="right"/>
    </xf>
    <xf numFmtId="2" fontId="4" fillId="0" borderId="0" xfId="19" applyNumberFormat="1" applyFont="1" applyBorder="1" applyAlignment="1">
      <alignment horizontal="center"/>
    </xf>
    <xf numFmtId="1" fontId="4" fillId="0" borderId="0" xfId="19" applyNumberFormat="1" applyFont="1" applyBorder="1" applyAlignment="1">
      <alignment horizontal="right"/>
    </xf>
    <xf numFmtId="10" fontId="4" fillId="0" borderId="1" xfId="19" applyNumberFormat="1" applyFont="1" applyBorder="1" applyAlignment="1">
      <alignment horizontal="center"/>
    </xf>
    <xf numFmtId="2" fontId="4" fillId="0" borderId="1" xfId="19" applyNumberFormat="1" applyFont="1" applyBorder="1" applyAlignment="1">
      <alignment horizontal="center"/>
    </xf>
    <xf numFmtId="1" fontId="4" fillId="0" borderId="1" xfId="19" applyNumberFormat="1" applyFont="1" applyBorder="1" applyAlignment="1">
      <alignment horizontal="right"/>
    </xf>
    <xf numFmtId="1" fontId="3" fillId="0" borderId="0" xfId="19" applyNumberFormat="1" applyFont="1" applyFill="1" applyAlignment="1">
      <alignment horizontal="right"/>
    </xf>
    <xf numFmtId="1" fontId="4" fillId="0" borderId="0" xfId="19" applyNumberFormat="1" applyFont="1" applyFill="1" applyAlignment="1">
      <alignment horizontal="right"/>
    </xf>
    <xf numFmtId="1" fontId="4" fillId="2" borderId="0" xfId="19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2" borderId="0" xfId="0" applyNumberFormat="1" applyFont="1" applyFill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1" fontId="4" fillId="0" borderId="1" xfId="19" applyNumberFormat="1" applyFont="1" applyBorder="1" applyAlignment="1">
      <alignment horizontal="center"/>
    </xf>
    <xf numFmtId="9" fontId="3" fillId="2" borderId="0" xfId="19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4" fillId="0" borderId="0" xfId="19" applyFont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9" fontId="4" fillId="0" borderId="2" xfId="19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3" sqref="A3"/>
    </sheetView>
  </sheetViews>
  <sheetFormatPr defaultColWidth="9.140625" defaultRowHeight="12.75"/>
  <cols>
    <col min="1" max="1" width="12.8515625" style="4" bestFit="1" customWidth="1"/>
    <col min="2" max="2" width="33.57421875" style="5" bestFit="1" customWidth="1"/>
    <col min="3" max="3" width="14.421875" style="18" bestFit="1" customWidth="1"/>
    <col min="4" max="4" width="13.28125" style="5" bestFit="1" customWidth="1"/>
    <col min="5" max="5" width="15.00390625" style="4" bestFit="1" customWidth="1"/>
    <col min="6" max="6" width="7.7109375" style="7" bestFit="1" customWidth="1"/>
    <col min="7" max="16384" width="9.140625" style="4" customWidth="1"/>
  </cols>
  <sheetData>
    <row r="1" spans="1:6" ht="12.75">
      <c r="A1" s="1" t="s">
        <v>30</v>
      </c>
      <c r="B1" s="2" t="s">
        <v>121</v>
      </c>
      <c r="C1" s="2" t="s">
        <v>104</v>
      </c>
      <c r="D1" s="2" t="s">
        <v>13</v>
      </c>
      <c r="E1" s="2" t="s">
        <v>31</v>
      </c>
      <c r="F1" s="3" t="s">
        <v>7</v>
      </c>
    </row>
    <row r="2" spans="1:6" ht="12.75">
      <c r="A2" s="4" t="s">
        <v>9</v>
      </c>
      <c r="B2" s="5" t="s">
        <v>49</v>
      </c>
      <c r="C2" s="18">
        <v>843573002.3322</v>
      </c>
      <c r="D2" s="5" t="s">
        <v>0</v>
      </c>
      <c r="E2" s="5">
        <f>C2/10000</f>
        <v>84357.30023322001</v>
      </c>
      <c r="F2" s="7">
        <f>E2/E5</f>
        <v>0.20525822794273554</v>
      </c>
    </row>
    <row r="3" spans="1:6" ht="12.75">
      <c r="A3" s="4" t="s">
        <v>9</v>
      </c>
      <c r="B3" s="5" t="s">
        <v>32</v>
      </c>
      <c r="C3" s="18">
        <v>44676232.2165</v>
      </c>
      <c r="D3" s="5" t="s">
        <v>1</v>
      </c>
      <c r="E3" s="5">
        <f>C3/10000</f>
        <v>4467.62322165</v>
      </c>
      <c r="F3" s="7">
        <f>E3/E5</f>
        <v>0.010870623206959532</v>
      </c>
    </row>
    <row r="4" spans="1:6" ht="12.75">
      <c r="A4" s="4" t="s">
        <v>9</v>
      </c>
      <c r="B4" s="5" t="s">
        <v>50</v>
      </c>
      <c r="C4" s="18">
        <v>3221564100.5228</v>
      </c>
      <c r="D4" s="5" t="s">
        <v>2</v>
      </c>
      <c r="E4" s="5">
        <f>C4/10000</f>
        <v>322156.41005228</v>
      </c>
      <c r="F4" s="7">
        <f>E4/E5</f>
        <v>0.783871148850305</v>
      </c>
    </row>
    <row r="5" spans="1:6" ht="12.75">
      <c r="A5" s="8" t="s">
        <v>9</v>
      </c>
      <c r="B5" s="9"/>
      <c r="C5" s="19"/>
      <c r="D5" s="11" t="s">
        <v>8</v>
      </c>
      <c r="E5" s="11">
        <f>SUM(E2:E4)</f>
        <v>410981.33350715</v>
      </c>
      <c r="F5" s="13"/>
    </row>
    <row r="6" spans="1:6" ht="12.75">
      <c r="A6" s="4" t="s">
        <v>12</v>
      </c>
      <c r="B6" s="5" t="s">
        <v>54</v>
      </c>
      <c r="C6" s="18">
        <v>321426934.3365</v>
      </c>
      <c r="D6" s="5" t="s">
        <v>10</v>
      </c>
      <c r="E6" s="4">
        <f>C6/10000</f>
        <v>32142.693433649998</v>
      </c>
      <c r="F6" s="7">
        <f>E6/E8</f>
        <v>0.1520648175864609</v>
      </c>
    </row>
    <row r="7" spans="1:6" ht="12.75">
      <c r="A7" s="4" t="s">
        <v>12</v>
      </c>
      <c r="B7" s="5" t="s">
        <v>55</v>
      </c>
      <c r="C7" s="18">
        <v>1792322580.1016</v>
      </c>
      <c r="D7" s="5" t="s">
        <v>11</v>
      </c>
      <c r="E7" s="4">
        <f>C7/10000</f>
        <v>179232.25801016</v>
      </c>
      <c r="F7" s="7">
        <f>E7/E8</f>
        <v>0.847935182413539</v>
      </c>
    </row>
    <row r="8" spans="1:6" ht="12.75">
      <c r="A8" s="8" t="s">
        <v>12</v>
      </c>
      <c r="B8" s="9"/>
      <c r="C8" s="19"/>
      <c r="D8" s="11" t="s">
        <v>8</v>
      </c>
      <c r="E8" s="11">
        <f>SUM(E6:E7)</f>
        <v>211374.95144381002</v>
      </c>
      <c r="F8" s="13"/>
    </row>
    <row r="9" spans="1:6" ht="12.75">
      <c r="A9" s="4" t="s">
        <v>28</v>
      </c>
      <c r="B9" s="5" t="s">
        <v>56</v>
      </c>
      <c r="C9" s="18">
        <v>289338443.9197</v>
      </c>
      <c r="D9" s="5" t="s">
        <v>14</v>
      </c>
      <c r="E9" s="4">
        <f>C9/10000</f>
        <v>28933.844391970004</v>
      </c>
      <c r="F9" s="7">
        <f>E9/E20</f>
        <v>0.010416420169878251</v>
      </c>
    </row>
    <row r="10" spans="1:6" ht="12.75">
      <c r="A10" s="4" t="s">
        <v>28</v>
      </c>
      <c r="B10" s="5" t="s">
        <v>32</v>
      </c>
      <c r="C10" s="18">
        <v>135594274.782</v>
      </c>
      <c r="D10" s="5" t="s">
        <v>1</v>
      </c>
      <c r="E10" s="4">
        <f>C10/10000</f>
        <v>13559.427478200001</v>
      </c>
      <c r="F10" s="7">
        <f>E10/E20</f>
        <v>0.004881504578600773</v>
      </c>
    </row>
    <row r="11" spans="1:6" ht="12.75">
      <c r="A11" s="4" t="s">
        <v>28</v>
      </c>
      <c r="B11" s="5" t="s">
        <v>35</v>
      </c>
      <c r="C11" s="18">
        <v>34870056.793</v>
      </c>
      <c r="D11" s="5" t="s">
        <v>5</v>
      </c>
      <c r="E11" s="4">
        <f>C11/10000</f>
        <v>3487.0056793</v>
      </c>
      <c r="F11" s="7">
        <f>E11/E20</f>
        <v>0.0012553505091919617</v>
      </c>
    </row>
    <row r="12" spans="1:6" ht="12.75">
      <c r="A12" s="4" t="s">
        <v>28</v>
      </c>
      <c r="B12" s="5" t="s">
        <v>33</v>
      </c>
      <c r="C12" s="18">
        <v>1947791380.798</v>
      </c>
      <c r="D12" s="5" t="s">
        <v>15</v>
      </c>
      <c r="E12" s="4">
        <f>C12/10000</f>
        <v>194779.1380798</v>
      </c>
      <c r="F12" s="7">
        <f>E12/E20</f>
        <v>0.0701220797029312</v>
      </c>
    </row>
    <row r="13" spans="1:6" ht="12.75">
      <c r="A13" s="4" t="s">
        <v>28</v>
      </c>
      <c r="B13" s="5" t="s">
        <v>60</v>
      </c>
      <c r="C13" s="18">
        <v>3636031735.8931</v>
      </c>
      <c r="D13" s="5" t="s">
        <v>24</v>
      </c>
      <c r="E13" s="4">
        <f>C13/10000</f>
        <v>363603.17358930997</v>
      </c>
      <c r="F13" s="7">
        <f>E13/E20</f>
        <v>0.13090011060744347</v>
      </c>
    </row>
    <row r="14" spans="1:6" ht="12.75">
      <c r="A14" s="4" t="s">
        <v>28</v>
      </c>
      <c r="B14" s="5" t="s">
        <v>61</v>
      </c>
      <c r="C14" s="18">
        <v>39074680.5634</v>
      </c>
      <c r="D14" s="5" t="s">
        <v>25</v>
      </c>
      <c r="E14" s="4">
        <f>C14/10000</f>
        <v>3907.46805634</v>
      </c>
      <c r="F14" s="7">
        <f>E14/E20</f>
        <v>0.0014067203971868635</v>
      </c>
    </row>
    <row r="15" spans="1:6" ht="12.75">
      <c r="A15" s="4" t="s">
        <v>28</v>
      </c>
      <c r="B15" s="5" t="s">
        <v>62</v>
      </c>
      <c r="C15" s="18">
        <v>9282007894.4899</v>
      </c>
      <c r="D15" s="5" t="s">
        <v>26</v>
      </c>
      <c r="E15" s="4">
        <f>C15/10000</f>
        <v>928200.78944899</v>
      </c>
      <c r="F15" s="7">
        <f>E15/E20</f>
        <v>0.33415986116233753</v>
      </c>
    </row>
    <row r="16" spans="1:6" ht="12.75">
      <c r="A16" s="4" t="s">
        <v>28</v>
      </c>
      <c r="B16" s="5" t="s">
        <v>57</v>
      </c>
      <c r="C16" s="18">
        <v>8810796886.8058</v>
      </c>
      <c r="D16" s="5" t="s">
        <v>16</v>
      </c>
      <c r="E16" s="4">
        <f>C16/10000</f>
        <v>881079.68868058</v>
      </c>
      <c r="F16" s="7">
        <f>E16/E20</f>
        <v>0.31719588023323736</v>
      </c>
    </row>
    <row r="17" spans="1:6" ht="12.75">
      <c r="A17" s="4" t="s">
        <v>28</v>
      </c>
      <c r="B17" s="5" t="s">
        <v>115</v>
      </c>
      <c r="C17" s="18">
        <v>213788267.8656</v>
      </c>
      <c r="D17" s="5" t="s">
        <v>27</v>
      </c>
      <c r="E17" s="4">
        <f>C17/10000</f>
        <v>21378.82678656</v>
      </c>
      <c r="F17" s="7">
        <f>E17/E20</f>
        <v>0.007696552159852643</v>
      </c>
    </row>
    <row r="18" spans="1:6" ht="12.75">
      <c r="A18" s="4" t="s">
        <v>28</v>
      </c>
      <c r="B18" s="5" t="s">
        <v>34</v>
      </c>
      <c r="C18" s="18">
        <v>1434186419.7421</v>
      </c>
      <c r="D18" s="5" t="s">
        <v>18</v>
      </c>
      <c r="E18" s="4">
        <f>C18/10000</f>
        <v>143418.64197421</v>
      </c>
      <c r="F18" s="7">
        <f>E18/E20</f>
        <v>0.05163188184599875</v>
      </c>
    </row>
    <row r="19" spans="1:6" ht="12.75">
      <c r="A19" s="4" t="s">
        <v>28</v>
      </c>
      <c r="B19" s="5" t="s">
        <v>36</v>
      </c>
      <c r="C19" s="18">
        <v>1953667884.5031</v>
      </c>
      <c r="D19" s="5" t="s">
        <v>19</v>
      </c>
      <c r="E19" s="4">
        <f>C19/10000</f>
        <v>195366.78845030998</v>
      </c>
      <c r="F19" s="7">
        <f>E19/E20</f>
        <v>0.07033363863334127</v>
      </c>
    </row>
    <row r="20" spans="1:6" ht="12.75">
      <c r="A20" s="8" t="s">
        <v>28</v>
      </c>
      <c r="B20" s="9"/>
      <c r="C20" s="19"/>
      <c r="D20" s="11" t="s">
        <v>8</v>
      </c>
      <c r="E20" s="11">
        <f>SUM(E9:E19)</f>
        <v>2777714.7926155697</v>
      </c>
      <c r="F20" s="13"/>
    </row>
    <row r="21" spans="1:6" ht="12.75">
      <c r="A21" s="4" t="s">
        <v>23</v>
      </c>
      <c r="B21" s="5" t="s">
        <v>33</v>
      </c>
      <c r="C21" s="18">
        <v>1212227269.3336</v>
      </c>
      <c r="D21" s="5" t="s">
        <v>15</v>
      </c>
      <c r="E21" s="4">
        <f>C21/10000</f>
        <v>121222.72693336</v>
      </c>
      <c r="F21" s="7">
        <f>E21/E22</f>
        <v>1</v>
      </c>
    </row>
    <row r="22" spans="1:6" ht="12.75">
      <c r="A22" s="8" t="s">
        <v>23</v>
      </c>
      <c r="B22" s="9"/>
      <c r="C22" s="19"/>
      <c r="D22" s="11" t="s">
        <v>8</v>
      </c>
      <c r="E22" s="11">
        <f>SUM(E21)</f>
        <v>121222.72693336</v>
      </c>
      <c r="F22" s="13"/>
    </row>
    <row r="23" spans="1:6" ht="12.75">
      <c r="A23" s="4" t="s">
        <v>22</v>
      </c>
      <c r="B23" s="5" t="s">
        <v>49</v>
      </c>
      <c r="C23" s="18">
        <v>1909127443.4399</v>
      </c>
      <c r="D23" s="18" t="s">
        <v>0</v>
      </c>
      <c r="E23" s="4">
        <f>C23/10000</f>
        <v>190912.74434399</v>
      </c>
      <c r="F23" s="7">
        <f>E23/E27</f>
        <v>0.6620423335255529</v>
      </c>
    </row>
    <row r="24" spans="1:6" ht="12.75">
      <c r="A24" s="4" t="s">
        <v>22</v>
      </c>
      <c r="B24" s="5" t="s">
        <v>58</v>
      </c>
      <c r="C24" s="18">
        <v>32779523.2538</v>
      </c>
      <c r="D24" s="18" t="s">
        <v>20</v>
      </c>
      <c r="E24" s="4">
        <f>C24/10000</f>
        <v>3277.9523253800003</v>
      </c>
      <c r="F24" s="7">
        <f>E24/E27</f>
        <v>0.011367199262349323</v>
      </c>
    </row>
    <row r="25" spans="1:6" ht="12.75">
      <c r="A25" s="4" t="s">
        <v>22</v>
      </c>
      <c r="B25" s="5" t="s">
        <v>54</v>
      </c>
      <c r="C25" s="18">
        <v>843940398.394</v>
      </c>
      <c r="D25" s="18" t="s">
        <v>10</v>
      </c>
      <c r="E25" s="4">
        <f>C25/10000</f>
        <v>84394.03983940001</v>
      </c>
      <c r="F25" s="7">
        <f>E25/E27</f>
        <v>0.29265949354461596</v>
      </c>
    </row>
    <row r="26" spans="1:6" ht="12.75">
      <c r="A26" s="4" t="s">
        <v>22</v>
      </c>
      <c r="B26" s="5" t="s">
        <v>50</v>
      </c>
      <c r="C26" s="18">
        <v>97846542.0274</v>
      </c>
      <c r="D26" s="18" t="s">
        <v>2</v>
      </c>
      <c r="E26" s="4">
        <f>C26/10000</f>
        <v>9784.654202740001</v>
      </c>
      <c r="F26" s="7">
        <f>E26/E27</f>
        <v>0.03393097366748174</v>
      </c>
    </row>
    <row r="27" spans="1:6" ht="12.75">
      <c r="A27" s="8" t="s">
        <v>22</v>
      </c>
      <c r="B27" s="9"/>
      <c r="C27" s="19"/>
      <c r="D27" s="11" t="s">
        <v>8</v>
      </c>
      <c r="E27" s="11">
        <f>SUM(E23:E26)</f>
        <v>288369.39071151003</v>
      </c>
      <c r="F27" s="13"/>
    </row>
    <row r="28" spans="1:6" ht="12.75">
      <c r="A28" s="4" t="s">
        <v>111</v>
      </c>
      <c r="B28" s="5" t="s">
        <v>56</v>
      </c>
      <c r="C28" s="18">
        <v>7800493679.9011</v>
      </c>
      <c r="D28" s="5" t="s">
        <v>14</v>
      </c>
      <c r="E28" s="4">
        <f>C28/10000</f>
        <v>780049.3679901101</v>
      </c>
      <c r="F28" s="7">
        <f>E28/E34</f>
        <v>0.25342023868362623</v>
      </c>
    </row>
    <row r="29" spans="1:6" ht="12.75">
      <c r="A29" s="4" t="s">
        <v>111</v>
      </c>
      <c r="B29" s="5" t="s">
        <v>33</v>
      </c>
      <c r="C29" s="18">
        <v>3986431524.343</v>
      </c>
      <c r="D29" s="5" t="s">
        <v>15</v>
      </c>
      <c r="E29" s="4">
        <f>C29/10000</f>
        <v>398643.1524343</v>
      </c>
      <c r="F29" s="7">
        <f>E29/E34</f>
        <v>0.12951006306151427</v>
      </c>
    </row>
    <row r="30" spans="1:6" ht="12.75">
      <c r="A30" s="4" t="s">
        <v>111</v>
      </c>
      <c r="B30" s="5" t="s">
        <v>57</v>
      </c>
      <c r="C30" s="18">
        <v>4429861053.3438</v>
      </c>
      <c r="D30" s="5" t="s">
        <v>16</v>
      </c>
      <c r="E30" s="4">
        <f>C30/10000</f>
        <v>442986.10533437994</v>
      </c>
      <c r="F30" s="7">
        <f>E30/E34</f>
        <v>0.1439160765383658</v>
      </c>
    </row>
    <row r="31" spans="1:6" ht="12.75">
      <c r="A31" s="4" t="s">
        <v>111</v>
      </c>
      <c r="B31" s="5" t="s">
        <v>59</v>
      </c>
      <c r="C31" s="18">
        <v>10012425906.4963</v>
      </c>
      <c r="D31" s="5" t="s">
        <v>17</v>
      </c>
      <c r="E31" s="4">
        <f>C31/10000</f>
        <v>1001242.59064963</v>
      </c>
      <c r="F31" s="7">
        <f>E31/E34</f>
        <v>0.32528086902553394</v>
      </c>
    </row>
    <row r="32" spans="1:6" ht="12.75">
      <c r="A32" s="4" t="s">
        <v>111</v>
      </c>
      <c r="B32" s="5" t="s">
        <v>34</v>
      </c>
      <c r="C32" s="18">
        <v>1361083767.1292</v>
      </c>
      <c r="D32" s="5" t="s">
        <v>18</v>
      </c>
      <c r="E32" s="4">
        <f>C32/10000</f>
        <v>136108.37671292</v>
      </c>
      <c r="F32" s="7">
        <f>E32/E34</f>
        <v>0.04421850555728726</v>
      </c>
    </row>
    <row r="33" spans="1:6" ht="12.75">
      <c r="A33" s="4" t="s">
        <v>111</v>
      </c>
      <c r="B33" s="5" t="s">
        <v>36</v>
      </c>
      <c r="C33" s="18">
        <v>3190567193.2956</v>
      </c>
      <c r="D33" s="5" t="s">
        <v>19</v>
      </c>
      <c r="E33" s="4">
        <f>C33/10000</f>
        <v>319056.71932956</v>
      </c>
      <c r="F33" s="7">
        <f>E33/E34</f>
        <v>0.10365424713367241</v>
      </c>
    </row>
    <row r="34" spans="1:6" ht="12.75">
      <c r="A34" s="8" t="s">
        <v>111</v>
      </c>
      <c r="B34" s="9"/>
      <c r="C34" s="19"/>
      <c r="D34" s="11" t="s">
        <v>8</v>
      </c>
      <c r="E34" s="11">
        <f>SUM(E28:E33)</f>
        <v>3078086.3124509</v>
      </c>
      <c r="F34" s="13"/>
    </row>
    <row r="35" spans="1:6" ht="12.75">
      <c r="A35" s="4" t="s">
        <v>21</v>
      </c>
      <c r="B35" s="5" t="s">
        <v>49</v>
      </c>
      <c r="C35" s="18">
        <v>8728654.7656</v>
      </c>
      <c r="D35" s="5" t="s">
        <v>0</v>
      </c>
      <c r="E35" s="4">
        <f>C35/10000</f>
        <v>872.8654765599999</v>
      </c>
      <c r="F35" s="7">
        <f>E35/E41</f>
        <v>0.008249152134902253</v>
      </c>
    </row>
    <row r="36" spans="1:6" ht="12.75">
      <c r="A36" s="4" t="s">
        <v>21</v>
      </c>
      <c r="B36" s="5" t="s">
        <v>58</v>
      </c>
      <c r="C36" s="18">
        <v>46651733.8468</v>
      </c>
      <c r="D36" s="5" t="s">
        <v>20</v>
      </c>
      <c r="E36" s="4">
        <f>C36/10000</f>
        <v>4665.17338468</v>
      </c>
      <c r="F36" s="7">
        <f>E36/E41</f>
        <v>0.04408895301666437</v>
      </c>
    </row>
    <row r="37" spans="1:6" ht="12.75">
      <c r="A37" s="4" t="s">
        <v>21</v>
      </c>
      <c r="B37" s="5" t="s">
        <v>54</v>
      </c>
      <c r="C37" s="18">
        <v>224906752.3394</v>
      </c>
      <c r="D37" s="5" t="s">
        <v>10</v>
      </c>
      <c r="E37" s="4">
        <f>C37/10000</f>
        <v>22490.67523394</v>
      </c>
      <c r="F37" s="7">
        <f>E37/E41</f>
        <v>0.2125516549842561</v>
      </c>
    </row>
    <row r="38" spans="1:6" ht="12.75">
      <c r="A38" s="4" t="s">
        <v>21</v>
      </c>
      <c r="B38" s="5" t="s">
        <v>50</v>
      </c>
      <c r="C38" s="18">
        <v>128525053.0826</v>
      </c>
      <c r="D38" s="5" t="s">
        <v>2</v>
      </c>
      <c r="E38" s="4">
        <f>C38/10000</f>
        <v>12852.505308259999</v>
      </c>
      <c r="F38" s="7">
        <f>E38/E41</f>
        <v>0.12146461791605484</v>
      </c>
    </row>
    <row r="39" spans="1:6" ht="12.75">
      <c r="A39" s="4" t="s">
        <v>21</v>
      </c>
      <c r="B39" s="5" t="s">
        <v>55</v>
      </c>
      <c r="C39" s="18">
        <v>580108414.5539</v>
      </c>
      <c r="D39" s="5" t="s">
        <v>11</v>
      </c>
      <c r="E39" s="4">
        <f>C39/10000</f>
        <v>58010.84145539</v>
      </c>
      <c r="F39" s="7">
        <f>E39/E41</f>
        <v>0.5482405588145771</v>
      </c>
    </row>
    <row r="40" spans="1:6" ht="12.75">
      <c r="A40" s="4" t="s">
        <v>21</v>
      </c>
      <c r="B40" s="5" t="s">
        <v>59</v>
      </c>
      <c r="C40" s="18">
        <v>69206896.2578</v>
      </c>
      <c r="D40" s="5" t="s">
        <v>17</v>
      </c>
      <c r="E40" s="4">
        <f>C40/10000</f>
        <v>6920.68962578</v>
      </c>
      <c r="F40" s="7">
        <f>E40/E41</f>
        <v>0.06540506313354537</v>
      </c>
    </row>
    <row r="41" spans="1:6" ht="12.75">
      <c r="A41" s="8" t="s">
        <v>21</v>
      </c>
      <c r="B41" s="9"/>
      <c r="C41" s="19"/>
      <c r="D41" s="11" t="s">
        <v>8</v>
      </c>
      <c r="E41" s="11">
        <f>SUM(E35:E40)</f>
        <v>105812.75048460999</v>
      </c>
      <c r="F41" s="13"/>
    </row>
    <row r="42" spans="1:6" ht="12.75">
      <c r="A42" s="4" t="s">
        <v>29</v>
      </c>
      <c r="B42" s="5" t="s">
        <v>51</v>
      </c>
      <c r="C42" s="5">
        <v>461532036.982</v>
      </c>
      <c r="D42" s="5" t="s">
        <v>3</v>
      </c>
      <c r="E42" s="5">
        <v>46153.2036982</v>
      </c>
      <c r="F42" s="7">
        <f>E42/E49</f>
        <v>0.04077172928137612</v>
      </c>
    </row>
    <row r="43" spans="1:6" ht="12.75">
      <c r="A43" s="4" t="s">
        <v>29</v>
      </c>
      <c r="B43" s="5" t="s">
        <v>49</v>
      </c>
      <c r="C43" s="5">
        <v>551551380.9994</v>
      </c>
      <c r="D43" s="5" t="s">
        <v>0</v>
      </c>
      <c r="E43" s="5">
        <v>55155.13809994</v>
      </c>
      <c r="F43" s="7">
        <f>E43/E49</f>
        <v>0.04872403601259366</v>
      </c>
    </row>
    <row r="44" spans="1:6" ht="12.75">
      <c r="A44" s="4" t="s">
        <v>29</v>
      </c>
      <c r="B44" s="5" t="s">
        <v>32</v>
      </c>
      <c r="C44" s="5">
        <v>2450283795.476</v>
      </c>
      <c r="D44" s="5" t="s">
        <v>1</v>
      </c>
      <c r="E44" s="5">
        <v>245028.3795476</v>
      </c>
      <c r="F44" s="7">
        <f>E44/E49</f>
        <v>0.216458012806566</v>
      </c>
    </row>
    <row r="45" spans="1:6" ht="12.75">
      <c r="A45" s="4" t="s">
        <v>29</v>
      </c>
      <c r="B45" s="5" t="s">
        <v>52</v>
      </c>
      <c r="C45" s="5">
        <v>657524288.7709</v>
      </c>
      <c r="D45" s="5" t="s">
        <v>4</v>
      </c>
      <c r="E45" s="5">
        <v>65752.42887709</v>
      </c>
      <c r="F45" s="7">
        <f>E45/E49</f>
        <v>0.05808568019026176</v>
      </c>
    </row>
    <row r="46" spans="1:6" ht="12.75">
      <c r="A46" s="4" t="s">
        <v>29</v>
      </c>
      <c r="B46" s="5" t="s">
        <v>35</v>
      </c>
      <c r="C46" s="5">
        <v>15938718.009</v>
      </c>
      <c r="D46" s="5" t="s">
        <v>5</v>
      </c>
      <c r="E46" s="5">
        <v>1593.8718009</v>
      </c>
      <c r="F46" s="7">
        <f>E46/E49</f>
        <v>0.0014080259736779371</v>
      </c>
    </row>
    <row r="47" spans="1:6" ht="12.75">
      <c r="A47" s="4" t="s">
        <v>29</v>
      </c>
      <c r="B47" s="5" t="s">
        <v>53</v>
      </c>
      <c r="C47" s="5">
        <v>3164469645.3125</v>
      </c>
      <c r="D47" s="5" t="s">
        <v>6</v>
      </c>
      <c r="E47" s="5">
        <v>316446.96453125</v>
      </c>
      <c r="F47" s="7">
        <f>E47/E49</f>
        <v>0.2795491739674086</v>
      </c>
    </row>
    <row r="48" spans="1:6" ht="12.75">
      <c r="A48" s="4" t="s">
        <v>29</v>
      </c>
      <c r="B48" s="5" t="s">
        <v>50</v>
      </c>
      <c r="C48" s="5">
        <v>4018603536.0658</v>
      </c>
      <c r="D48" s="5" t="s">
        <v>2</v>
      </c>
      <c r="E48" s="5">
        <v>401860.35360658</v>
      </c>
      <c r="F48" s="7">
        <f>E48/E49</f>
        <v>0.3550033417681158</v>
      </c>
    </row>
    <row r="49" spans="1:6" ht="12.75">
      <c r="A49" s="8" t="s">
        <v>29</v>
      </c>
      <c r="B49" s="9"/>
      <c r="C49" s="19"/>
      <c r="D49" s="11" t="s">
        <v>8</v>
      </c>
      <c r="E49" s="11">
        <f>SUM(E42:E48)</f>
        <v>1131990.34016156</v>
      </c>
      <c r="F49" s="13"/>
    </row>
  </sheetData>
  <autoFilter ref="A1:F49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0"/>
  <sheetViews>
    <sheetView workbookViewId="0" topLeftCell="A1">
      <selection activeCell="G12" sqref="G12"/>
    </sheetView>
  </sheetViews>
  <sheetFormatPr defaultColWidth="9.140625" defaultRowHeight="12.75"/>
  <cols>
    <col min="1" max="1" width="13.57421875" style="4" bestFit="1" customWidth="1"/>
    <col min="2" max="2" width="33.57421875" style="4" bestFit="1" customWidth="1"/>
    <col min="3" max="3" width="13.57421875" style="5" bestFit="1" customWidth="1"/>
    <col min="4" max="4" width="13.28125" style="4" bestFit="1" customWidth="1"/>
    <col min="5" max="5" width="15.421875" style="5" bestFit="1" customWidth="1"/>
    <col min="6" max="6" width="8.28125" style="7" bestFit="1" customWidth="1"/>
    <col min="7" max="16384" width="9.140625" style="4" customWidth="1"/>
  </cols>
  <sheetData>
    <row r="1" spans="1:6" ht="12.75">
      <c r="A1" s="1" t="s">
        <v>30</v>
      </c>
      <c r="B1" s="2" t="s">
        <v>121</v>
      </c>
      <c r="C1" s="2" t="s">
        <v>104</v>
      </c>
      <c r="D1" s="2" t="s">
        <v>13</v>
      </c>
      <c r="E1" s="2" t="s">
        <v>31</v>
      </c>
      <c r="F1" s="3" t="s">
        <v>7</v>
      </c>
    </row>
    <row r="2" spans="1:6" ht="12.75">
      <c r="A2" s="4" t="s">
        <v>159</v>
      </c>
      <c r="B2" s="5" t="s">
        <v>64</v>
      </c>
      <c r="C2" s="5">
        <v>853890471.5788</v>
      </c>
      <c r="D2" s="5" t="s">
        <v>46</v>
      </c>
      <c r="E2" s="5">
        <f>C2/10000</f>
        <v>85389.04715787999</v>
      </c>
      <c r="F2" s="20">
        <f>E2/E3</f>
        <v>1</v>
      </c>
    </row>
    <row r="3" spans="1:6" ht="12.75">
      <c r="A3" s="8" t="s">
        <v>159</v>
      </c>
      <c r="B3" s="9"/>
      <c r="C3" s="9"/>
      <c r="D3" s="11" t="s">
        <v>8</v>
      </c>
      <c r="E3" s="11">
        <f>SUM(E2)</f>
        <v>85389.04715787999</v>
      </c>
      <c r="F3" s="13"/>
    </row>
    <row r="4" spans="1:6" ht="12.75">
      <c r="A4" s="4" t="s">
        <v>77</v>
      </c>
      <c r="B4" s="5" t="s">
        <v>51</v>
      </c>
      <c r="C4" s="5">
        <v>1365954586.8741</v>
      </c>
      <c r="D4" s="5" t="s">
        <v>3</v>
      </c>
      <c r="E4" s="5">
        <f>C4/10000</f>
        <v>136595.45868741</v>
      </c>
      <c r="F4" s="7">
        <f>E4/E9</f>
        <v>0.3247050191879578</v>
      </c>
    </row>
    <row r="5" spans="1:6" ht="12.75">
      <c r="A5" s="4" t="s">
        <v>77</v>
      </c>
      <c r="B5" s="5" t="s">
        <v>52</v>
      </c>
      <c r="C5" s="5">
        <v>652544531.0069</v>
      </c>
      <c r="D5" s="5" t="s">
        <v>4</v>
      </c>
      <c r="E5" s="5">
        <f aca="true" t="shared" si="0" ref="E5:E73">C5/10000</f>
        <v>65254.45310068999</v>
      </c>
      <c r="F5" s="7">
        <f>E5/E9</f>
        <v>0.15511824953600875</v>
      </c>
    </row>
    <row r="6" spans="1:6" ht="12.75">
      <c r="A6" s="4" t="s">
        <v>77</v>
      </c>
      <c r="B6" s="5" t="s">
        <v>35</v>
      </c>
      <c r="C6" s="5">
        <v>1684109596.1202</v>
      </c>
      <c r="D6" s="5" t="s">
        <v>5</v>
      </c>
      <c r="E6" s="5">
        <f t="shared" si="0"/>
        <v>168410.95961202</v>
      </c>
      <c r="F6" s="7">
        <f>E6/E9</f>
        <v>0.4003345674721436</v>
      </c>
    </row>
    <row r="7" spans="1:6" ht="12.75">
      <c r="A7" s="4" t="s">
        <v>77</v>
      </c>
      <c r="B7" s="5" t="s">
        <v>66</v>
      </c>
      <c r="C7" s="5">
        <v>31009232.9154</v>
      </c>
      <c r="D7" s="5" t="s">
        <v>39</v>
      </c>
      <c r="E7" s="5">
        <f t="shared" si="0"/>
        <v>3100.92329154</v>
      </c>
      <c r="F7" s="7">
        <f>E7/E9</f>
        <v>0.0073712945258602915</v>
      </c>
    </row>
    <row r="8" spans="1:6" ht="12.75">
      <c r="A8" s="4" t="s">
        <v>77</v>
      </c>
      <c r="B8" s="5" t="s">
        <v>67</v>
      </c>
      <c r="C8" s="5">
        <v>473137434.5991</v>
      </c>
      <c r="D8" s="5" t="s">
        <v>37</v>
      </c>
      <c r="E8" s="5">
        <f t="shared" si="0"/>
        <v>47313.74345991</v>
      </c>
      <c r="F8" s="7">
        <f>E8/E9</f>
        <v>0.11247086927802966</v>
      </c>
    </row>
    <row r="9" spans="1:6" ht="12.75">
      <c r="A9" s="8" t="s">
        <v>77</v>
      </c>
      <c r="B9" s="9"/>
      <c r="C9" s="9"/>
      <c r="D9" s="11" t="s">
        <v>8</v>
      </c>
      <c r="E9" s="11">
        <f>SUM(E4:E8)</f>
        <v>420675.53815156996</v>
      </c>
      <c r="F9" s="13"/>
    </row>
    <row r="10" spans="1:6" ht="12.75">
      <c r="A10" s="4" t="s">
        <v>79</v>
      </c>
      <c r="B10" s="5" t="s">
        <v>116</v>
      </c>
      <c r="C10" s="5">
        <v>22962852116.7032</v>
      </c>
      <c r="D10" s="5" t="s">
        <v>78</v>
      </c>
      <c r="E10" s="5">
        <f t="shared" si="0"/>
        <v>2296285.21167032</v>
      </c>
      <c r="F10" s="7">
        <f>E10/E12</f>
        <v>0.5712163411395731</v>
      </c>
    </row>
    <row r="11" spans="1:6" ht="12.75">
      <c r="A11" s="4" t="s">
        <v>79</v>
      </c>
      <c r="B11" s="5" t="s">
        <v>117</v>
      </c>
      <c r="C11" s="5">
        <v>17237069459.2315</v>
      </c>
      <c r="D11" s="5" t="s">
        <v>80</v>
      </c>
      <c r="E11" s="5">
        <f t="shared" si="0"/>
        <v>1723706.9459231498</v>
      </c>
      <c r="F11" s="7">
        <f>E11/E12</f>
        <v>0.42878365886042685</v>
      </c>
    </row>
    <row r="12" spans="1:6" ht="12.75">
      <c r="A12" s="8" t="s">
        <v>79</v>
      </c>
      <c r="B12" s="9"/>
      <c r="C12" s="9"/>
      <c r="D12" s="11" t="s">
        <v>8</v>
      </c>
      <c r="E12" s="11">
        <f>SUM(E10:E11)</f>
        <v>4019992.15759347</v>
      </c>
      <c r="F12" s="13"/>
    </row>
    <row r="13" spans="1:6" ht="12.75">
      <c r="A13" s="5" t="s">
        <v>105</v>
      </c>
      <c r="B13" s="5" t="s">
        <v>51</v>
      </c>
      <c r="C13" s="5">
        <v>2265057.164</v>
      </c>
      <c r="D13" s="5" t="s">
        <v>3</v>
      </c>
      <c r="E13" s="5">
        <f>C13/10000</f>
        <v>226.50571639999998</v>
      </c>
      <c r="F13" s="7">
        <f>E13/E18</f>
        <v>0.0012240014237703553</v>
      </c>
    </row>
    <row r="14" spans="1:6" ht="12.75">
      <c r="A14" s="5" t="s">
        <v>105</v>
      </c>
      <c r="B14" s="5" t="s">
        <v>32</v>
      </c>
      <c r="C14" s="5">
        <v>254297158.8578</v>
      </c>
      <c r="D14" s="5" t="s">
        <v>1</v>
      </c>
      <c r="E14" s="5">
        <f t="shared" si="0"/>
        <v>25429.715885780002</v>
      </c>
      <c r="F14" s="7">
        <f>E14/E18</f>
        <v>0.13741820270576777</v>
      </c>
    </row>
    <row r="15" spans="1:6" ht="12.75">
      <c r="A15" s="5" t="s">
        <v>105</v>
      </c>
      <c r="B15" s="5" t="s">
        <v>52</v>
      </c>
      <c r="C15" s="5">
        <v>12782188.5273</v>
      </c>
      <c r="D15" s="5" t="s">
        <v>4</v>
      </c>
      <c r="E15" s="5">
        <f t="shared" si="0"/>
        <v>1278.21885273</v>
      </c>
      <c r="F15" s="7">
        <f>E15/E18</f>
        <v>0.006907294528799937</v>
      </c>
    </row>
    <row r="16" spans="1:6" ht="12.75">
      <c r="A16" s="5" t="s">
        <v>105</v>
      </c>
      <c r="B16" s="5" t="s">
        <v>53</v>
      </c>
      <c r="C16" s="5">
        <v>722033434.5306</v>
      </c>
      <c r="D16" s="5" t="s">
        <v>6</v>
      </c>
      <c r="E16" s="5">
        <f t="shared" si="0"/>
        <v>72203.34345305999</v>
      </c>
      <c r="F16" s="7">
        <f>E16/E18</f>
        <v>0.3901755619776729</v>
      </c>
    </row>
    <row r="17" spans="1:6" ht="12.75">
      <c r="A17" s="5" t="s">
        <v>105</v>
      </c>
      <c r="B17" s="5" t="s">
        <v>50</v>
      </c>
      <c r="C17" s="5">
        <v>859156907.0506</v>
      </c>
      <c r="D17" s="5" t="s">
        <v>2</v>
      </c>
      <c r="E17" s="5">
        <f t="shared" si="0"/>
        <v>85915.69070506</v>
      </c>
      <c r="F17" s="7">
        <f>E17/E18</f>
        <v>0.46427493936398917</v>
      </c>
    </row>
    <row r="18" spans="1:6" ht="12.75">
      <c r="A18" s="9" t="s">
        <v>105</v>
      </c>
      <c r="B18" s="9"/>
      <c r="C18" s="9"/>
      <c r="D18" s="11" t="s">
        <v>8</v>
      </c>
      <c r="E18" s="11">
        <f>SUM(E13:E17)</f>
        <v>185053.47461302998</v>
      </c>
      <c r="F18" s="13"/>
    </row>
    <row r="19" spans="1:6" ht="12.75">
      <c r="A19" s="4" t="s">
        <v>81</v>
      </c>
      <c r="B19" s="5" t="s">
        <v>116</v>
      </c>
      <c r="C19" s="5">
        <v>7490579844.8299</v>
      </c>
      <c r="D19" s="5" t="s">
        <v>78</v>
      </c>
      <c r="E19" s="5">
        <f t="shared" si="0"/>
        <v>749057.98448299</v>
      </c>
      <c r="F19" s="7">
        <f>E19/E21</f>
        <v>0.2905021113681129</v>
      </c>
    </row>
    <row r="20" spans="1:6" ht="12.75">
      <c r="A20" s="4" t="s">
        <v>81</v>
      </c>
      <c r="B20" s="5" t="s">
        <v>117</v>
      </c>
      <c r="C20" s="5">
        <v>18294361302.5965</v>
      </c>
      <c r="D20" s="5" t="s">
        <v>80</v>
      </c>
      <c r="E20" s="5">
        <f t="shared" si="0"/>
        <v>1829436.13025965</v>
      </c>
      <c r="F20" s="7">
        <f>E20/E21</f>
        <v>0.7094978886318871</v>
      </c>
    </row>
    <row r="21" spans="1:6" ht="12.75">
      <c r="A21" s="8" t="s">
        <v>81</v>
      </c>
      <c r="B21" s="9"/>
      <c r="C21" s="9"/>
      <c r="D21" s="11" t="s">
        <v>8</v>
      </c>
      <c r="E21" s="11">
        <f>SUM(E19:E20)</f>
        <v>2578494.11474264</v>
      </c>
      <c r="F21" s="13"/>
    </row>
    <row r="22" spans="1:6" ht="12.75">
      <c r="A22" s="4" t="s">
        <v>82</v>
      </c>
      <c r="B22" s="5" t="s">
        <v>49</v>
      </c>
      <c r="C22" s="5">
        <v>95898323.9648</v>
      </c>
      <c r="D22" s="5" t="s">
        <v>0</v>
      </c>
      <c r="E22" s="5">
        <f>C22/10000</f>
        <v>9589.83239648</v>
      </c>
      <c r="F22" s="7">
        <f>E22/E28</f>
        <v>0.028895292259438907</v>
      </c>
    </row>
    <row r="23" spans="1:6" ht="12.75">
      <c r="A23" s="4" t="s">
        <v>82</v>
      </c>
      <c r="B23" s="5" t="s">
        <v>32</v>
      </c>
      <c r="C23" s="5">
        <v>895559311.4159</v>
      </c>
      <c r="D23" s="5" t="s">
        <v>1</v>
      </c>
      <c r="E23" s="5">
        <f>C23/10000</f>
        <v>89555.93114159</v>
      </c>
      <c r="F23" s="7">
        <f>E23/E28</f>
        <v>0.26984254749355946</v>
      </c>
    </row>
    <row r="24" spans="1:6" ht="12.75">
      <c r="A24" s="4" t="s">
        <v>82</v>
      </c>
      <c r="B24" s="5" t="s">
        <v>33</v>
      </c>
      <c r="C24" s="5">
        <v>359399584.8101</v>
      </c>
      <c r="D24" s="5" t="s">
        <v>15</v>
      </c>
      <c r="E24" s="5">
        <f t="shared" si="0"/>
        <v>35939.95848101</v>
      </c>
      <c r="F24" s="7">
        <f>E24/E28</f>
        <v>0.10829131951065896</v>
      </c>
    </row>
    <row r="25" spans="1:6" ht="12.75">
      <c r="A25" s="4" t="s">
        <v>82</v>
      </c>
      <c r="B25" s="5" t="s">
        <v>53</v>
      </c>
      <c r="C25" s="5">
        <v>1116585836.4382</v>
      </c>
      <c r="D25" s="5" t="s">
        <v>6</v>
      </c>
      <c r="E25" s="5">
        <f t="shared" si="0"/>
        <v>111658.58364382</v>
      </c>
      <c r="F25" s="7">
        <f>E25/E28</f>
        <v>0.3364404375667143</v>
      </c>
    </row>
    <row r="26" spans="1:6" ht="12.75">
      <c r="A26" s="4" t="s">
        <v>82</v>
      </c>
      <c r="B26" s="5" t="s">
        <v>50</v>
      </c>
      <c r="C26" s="5">
        <v>844752925.035</v>
      </c>
      <c r="D26" s="5" t="s">
        <v>2</v>
      </c>
      <c r="E26" s="5">
        <f t="shared" si="0"/>
        <v>84475.2925035</v>
      </c>
      <c r="F26" s="7">
        <f>E26/E28</f>
        <v>0.2545339860669703</v>
      </c>
    </row>
    <row r="27" spans="1:6" ht="12.75">
      <c r="A27" s="4" t="s">
        <v>82</v>
      </c>
      <c r="B27" s="5" t="s">
        <v>59</v>
      </c>
      <c r="C27" s="5">
        <v>6625752.4707</v>
      </c>
      <c r="D27" s="5" t="s">
        <v>17</v>
      </c>
      <c r="E27" s="5">
        <f t="shared" si="0"/>
        <v>662.57524707</v>
      </c>
      <c r="F27" s="7">
        <f>E27/E28</f>
        <v>0.001996417102658122</v>
      </c>
    </row>
    <row r="28" spans="1:6" ht="12.75">
      <c r="A28" s="8" t="s">
        <v>82</v>
      </c>
      <c r="B28" s="9"/>
      <c r="C28" s="9"/>
      <c r="D28" s="11" t="s">
        <v>8</v>
      </c>
      <c r="E28" s="11">
        <f>SUM(E22:E27)</f>
        <v>331882.17341347</v>
      </c>
      <c r="F28" s="13"/>
    </row>
    <row r="29" spans="1:6" ht="12.75">
      <c r="A29" s="4" t="s">
        <v>160</v>
      </c>
      <c r="B29" s="5" t="s">
        <v>56</v>
      </c>
      <c r="C29" s="5">
        <v>100537.3242</v>
      </c>
      <c r="D29" s="5" t="s">
        <v>14</v>
      </c>
      <c r="E29" s="5">
        <f>C29/10000</f>
        <v>10.053732420000001</v>
      </c>
      <c r="F29" s="7">
        <f>E29/E33</f>
        <v>2.159758830488838E-05</v>
      </c>
    </row>
    <row r="30" spans="1:6" ht="12.75">
      <c r="A30" s="4" t="s">
        <v>160</v>
      </c>
      <c r="B30" s="5" t="s">
        <v>57</v>
      </c>
      <c r="C30" s="5">
        <v>137657519.8482</v>
      </c>
      <c r="D30" s="5" t="s">
        <v>16</v>
      </c>
      <c r="E30" s="5">
        <f>C30/10000</f>
        <v>13765.751984819999</v>
      </c>
      <c r="F30" s="7">
        <f>E30/E33</f>
        <v>0.029571807927164066</v>
      </c>
    </row>
    <row r="31" spans="1:6" ht="12.75">
      <c r="A31" s="4" t="s">
        <v>160</v>
      </c>
      <c r="B31" s="5" t="s">
        <v>64</v>
      </c>
      <c r="C31" s="5">
        <v>853890471.5788</v>
      </c>
      <c r="D31" s="5" t="s">
        <v>46</v>
      </c>
      <c r="E31" s="5">
        <f>C31/10000</f>
        <v>85389.04715787999</v>
      </c>
      <c r="F31" s="7">
        <f>E31/E33</f>
        <v>0.18343411274741195</v>
      </c>
    </row>
    <row r="32" spans="1:6" ht="12.75">
      <c r="A32" s="4" t="s">
        <v>160</v>
      </c>
      <c r="B32" s="5" t="s">
        <v>59</v>
      </c>
      <c r="C32" s="5">
        <v>337929480.1171</v>
      </c>
      <c r="D32" s="5" t="s">
        <v>17</v>
      </c>
      <c r="E32" s="5">
        <f>C32/10000</f>
        <v>33792.94801171</v>
      </c>
      <c r="F32" s="7">
        <f>E32/E33</f>
        <v>0.07259454979262407</v>
      </c>
    </row>
    <row r="33" spans="1:6" ht="12.75">
      <c r="A33" s="8" t="s">
        <v>160</v>
      </c>
      <c r="B33" s="9"/>
      <c r="C33" s="9"/>
      <c r="D33" s="11" t="s">
        <v>8</v>
      </c>
      <c r="E33" s="11">
        <f>SUM(E27:E32)</f>
        <v>465502.54954737</v>
      </c>
      <c r="F33" s="13"/>
    </row>
    <row r="34" spans="1:6" ht="12.75">
      <c r="A34" s="4" t="s">
        <v>124</v>
      </c>
      <c r="B34" s="5" t="s">
        <v>116</v>
      </c>
      <c r="C34" s="5">
        <v>19689818095.5079</v>
      </c>
      <c r="D34" s="5" t="s">
        <v>78</v>
      </c>
      <c r="E34" s="5">
        <f t="shared" si="0"/>
        <v>1968981.80955079</v>
      </c>
      <c r="F34" s="7">
        <f>E34/E36</f>
        <v>0.5321301966634318</v>
      </c>
    </row>
    <row r="35" spans="1:6" ht="12.75">
      <c r="A35" s="4" t="s">
        <v>124</v>
      </c>
      <c r="B35" s="5" t="s">
        <v>117</v>
      </c>
      <c r="C35" s="5">
        <v>17312062682.8565</v>
      </c>
      <c r="D35" s="5" t="s">
        <v>80</v>
      </c>
      <c r="E35" s="5">
        <f t="shared" si="0"/>
        <v>1731206.2682856498</v>
      </c>
      <c r="F35" s="7">
        <f>E35/E36</f>
        <v>0.4678698033365683</v>
      </c>
    </row>
    <row r="36" spans="1:6" ht="12.75">
      <c r="A36" s="8" t="s">
        <v>124</v>
      </c>
      <c r="B36" s="9"/>
      <c r="C36" s="9"/>
      <c r="D36" s="11" t="s">
        <v>8</v>
      </c>
      <c r="E36" s="11">
        <f>SUM(E34:E35)</f>
        <v>3700188.07783644</v>
      </c>
      <c r="F36" s="13"/>
    </row>
    <row r="37" spans="1:6" ht="12.75">
      <c r="A37" s="4" t="s">
        <v>83</v>
      </c>
      <c r="B37" s="5" t="s">
        <v>116</v>
      </c>
      <c r="C37" s="5">
        <v>12206721484.1437</v>
      </c>
      <c r="D37" s="5" t="s">
        <v>78</v>
      </c>
      <c r="E37" s="5">
        <f t="shared" si="0"/>
        <v>1220672.14841437</v>
      </c>
      <c r="F37" s="7">
        <f>E37/E39</f>
        <v>0.4342438349374949</v>
      </c>
    </row>
    <row r="38" spans="1:6" ht="12.75">
      <c r="A38" s="4" t="s">
        <v>83</v>
      </c>
      <c r="B38" s="5" t="s">
        <v>117</v>
      </c>
      <c r="C38" s="5">
        <v>15903571632.397</v>
      </c>
      <c r="D38" s="5" t="s">
        <v>80</v>
      </c>
      <c r="E38" s="5">
        <f t="shared" si="0"/>
        <v>1590357.1632397</v>
      </c>
      <c r="F38" s="7">
        <f>E38/E39</f>
        <v>0.565756165062505</v>
      </c>
    </row>
    <row r="39" spans="1:6" ht="12.75">
      <c r="A39" s="8" t="s">
        <v>83</v>
      </c>
      <c r="B39" s="9"/>
      <c r="C39" s="9"/>
      <c r="D39" s="11" t="s">
        <v>8</v>
      </c>
      <c r="E39" s="11">
        <f>SUM(E37:E38)</f>
        <v>2811029.31165407</v>
      </c>
      <c r="F39" s="13"/>
    </row>
    <row r="40" spans="1:6" ht="12.75">
      <c r="A40" s="4" t="s">
        <v>84</v>
      </c>
      <c r="B40" s="5" t="s">
        <v>51</v>
      </c>
      <c r="C40" s="5">
        <v>1278172493.0685</v>
      </c>
      <c r="D40" s="5" t="s">
        <v>3</v>
      </c>
      <c r="E40" s="5">
        <f t="shared" si="0"/>
        <v>127817.24930685</v>
      </c>
      <c r="F40" s="7">
        <f>E40/E49</f>
        <v>0.0735388927207435</v>
      </c>
    </row>
    <row r="41" spans="1:6" ht="12.75">
      <c r="A41" s="4" t="s">
        <v>84</v>
      </c>
      <c r="B41" s="5" t="s">
        <v>49</v>
      </c>
      <c r="C41" s="5">
        <v>456934894.9928</v>
      </c>
      <c r="D41" s="5" t="s">
        <v>0</v>
      </c>
      <c r="E41" s="5">
        <f t="shared" si="0"/>
        <v>45693.48949928</v>
      </c>
      <c r="F41" s="7">
        <f>E41/E49</f>
        <v>0.026289476894132222</v>
      </c>
    </row>
    <row r="42" spans="1:6" ht="12.75">
      <c r="A42" s="4" t="s">
        <v>84</v>
      </c>
      <c r="B42" s="5" t="s">
        <v>32</v>
      </c>
      <c r="C42" s="5">
        <v>3561902373.3335</v>
      </c>
      <c r="D42" s="5" t="s">
        <v>1</v>
      </c>
      <c r="E42" s="5">
        <f t="shared" si="0"/>
        <v>356190.23733335</v>
      </c>
      <c r="F42" s="7">
        <f>E42/E49</f>
        <v>0.2049319304982853</v>
      </c>
    </row>
    <row r="43" spans="1:6" ht="12.75">
      <c r="A43" s="4" t="s">
        <v>84</v>
      </c>
      <c r="B43" s="5" t="s">
        <v>52</v>
      </c>
      <c r="C43" s="5">
        <v>3248111880.0742</v>
      </c>
      <c r="D43" s="5" t="s">
        <v>4</v>
      </c>
      <c r="E43" s="5">
        <f t="shared" si="0"/>
        <v>324811.18800742</v>
      </c>
      <c r="F43" s="7">
        <f>E43/E49</f>
        <v>0.18687818145758506</v>
      </c>
    </row>
    <row r="44" spans="1:6" ht="12.75">
      <c r="A44" s="4" t="s">
        <v>84</v>
      </c>
      <c r="B44" s="5" t="s">
        <v>35</v>
      </c>
      <c r="C44" s="5">
        <v>849781147.1429</v>
      </c>
      <c r="D44" s="5" t="s">
        <v>5</v>
      </c>
      <c r="E44" s="5">
        <f>C44/10000</f>
        <v>84978.11471429</v>
      </c>
      <c r="F44" s="7">
        <f>E44/E49</f>
        <v>0.04889165191298087</v>
      </c>
    </row>
    <row r="45" spans="1:6" ht="12.75">
      <c r="A45" s="4" t="s">
        <v>84</v>
      </c>
      <c r="B45" s="5" t="s">
        <v>53</v>
      </c>
      <c r="C45" s="5">
        <v>2682392423.9484</v>
      </c>
      <c r="D45" s="5" t="s">
        <v>6</v>
      </c>
      <c r="E45" s="5">
        <f t="shared" si="0"/>
        <v>268239.24239484</v>
      </c>
      <c r="F45" s="7">
        <f>E45/E49</f>
        <v>0.15432984966380817</v>
      </c>
    </row>
    <row r="46" spans="1:6" ht="12.75">
      <c r="A46" s="4" t="s">
        <v>84</v>
      </c>
      <c r="B46" s="5" t="s">
        <v>50</v>
      </c>
      <c r="C46" s="5">
        <v>3214617853.1477</v>
      </c>
      <c r="D46" s="5" t="s">
        <v>2</v>
      </c>
      <c r="E46" s="5">
        <f t="shared" si="0"/>
        <v>321461.78531477</v>
      </c>
      <c r="F46" s="7">
        <f>E46/E49</f>
        <v>0.18495112257758964</v>
      </c>
    </row>
    <row r="47" spans="1:6" ht="12.75">
      <c r="A47" s="4" t="s">
        <v>84</v>
      </c>
      <c r="B47" s="5" t="s">
        <v>67</v>
      </c>
      <c r="C47" s="5">
        <v>42980043.0398</v>
      </c>
      <c r="D47" s="5" t="s">
        <v>37</v>
      </c>
      <c r="E47" s="5">
        <f t="shared" si="0"/>
        <v>4298.00430398</v>
      </c>
      <c r="F47" s="7">
        <f>E47/E49</f>
        <v>0.0024728311643203243</v>
      </c>
    </row>
    <row r="48" spans="1:6" ht="12.75">
      <c r="A48" s="4" t="s">
        <v>84</v>
      </c>
      <c r="B48" s="5" t="s">
        <v>55</v>
      </c>
      <c r="C48" s="5">
        <v>2046011685.702</v>
      </c>
      <c r="D48" s="5" t="s">
        <v>11</v>
      </c>
      <c r="E48" s="5">
        <f t="shared" si="0"/>
        <v>204601.16857019998</v>
      </c>
      <c r="F48" s="7">
        <f>E48/E49</f>
        <v>0.11771606311055496</v>
      </c>
    </row>
    <row r="49" spans="1:6" ht="12.75">
      <c r="A49" s="8" t="s">
        <v>84</v>
      </c>
      <c r="B49" s="9"/>
      <c r="C49" s="9"/>
      <c r="D49" s="11" t="s">
        <v>8</v>
      </c>
      <c r="E49" s="11">
        <f>SUM(E40:E48)</f>
        <v>1738090.47944498</v>
      </c>
      <c r="F49" s="13"/>
    </row>
    <row r="50" spans="1:6" ht="12.75">
      <c r="A50" s="4" t="s">
        <v>85</v>
      </c>
      <c r="B50" s="5" t="s">
        <v>51</v>
      </c>
      <c r="C50" s="5">
        <v>6475477445.7882</v>
      </c>
      <c r="D50" s="5" t="s">
        <v>3</v>
      </c>
      <c r="E50" s="5">
        <f t="shared" si="0"/>
        <v>647547.7445788201</v>
      </c>
      <c r="F50" s="7">
        <f>E50/E76</f>
        <v>0.04823457855940729</v>
      </c>
    </row>
    <row r="51" spans="1:6" ht="12.75">
      <c r="A51" s="4" t="s">
        <v>85</v>
      </c>
      <c r="B51" s="5" t="s">
        <v>49</v>
      </c>
      <c r="C51" s="5">
        <v>5208374580.1439</v>
      </c>
      <c r="D51" s="5" t="s">
        <v>0</v>
      </c>
      <c r="E51" s="5">
        <f t="shared" si="0"/>
        <v>520837.45801438997</v>
      </c>
      <c r="F51" s="7">
        <f>E51/E76</f>
        <v>0.03879617448380931</v>
      </c>
    </row>
    <row r="52" spans="1:6" ht="12.75">
      <c r="A52" s="4" t="s">
        <v>85</v>
      </c>
      <c r="B52" s="5" t="s">
        <v>56</v>
      </c>
      <c r="C52" s="5">
        <v>7635708858.7</v>
      </c>
      <c r="D52" s="5" t="s">
        <v>14</v>
      </c>
      <c r="E52" s="5">
        <f t="shared" si="0"/>
        <v>763570.88587</v>
      </c>
      <c r="F52" s="7">
        <f>E52/E76</f>
        <v>0.056876917862061505</v>
      </c>
    </row>
    <row r="53" spans="1:6" ht="12.75">
      <c r="A53" s="4" t="s">
        <v>85</v>
      </c>
      <c r="B53" s="5" t="s">
        <v>32</v>
      </c>
      <c r="C53" s="5">
        <v>1034100182.0165</v>
      </c>
      <c r="D53" s="5" t="s">
        <v>1</v>
      </c>
      <c r="E53" s="5">
        <f t="shared" si="0"/>
        <v>103410.01820165</v>
      </c>
      <c r="F53" s="7">
        <f>E53/E76</f>
        <v>0.007702812168732817</v>
      </c>
    </row>
    <row r="54" spans="1:6" ht="12.75">
      <c r="A54" s="4" t="s">
        <v>85</v>
      </c>
      <c r="B54" s="5" t="s">
        <v>52</v>
      </c>
      <c r="C54" s="5">
        <v>4721032595.7747</v>
      </c>
      <c r="D54" s="5" t="s">
        <v>4</v>
      </c>
      <c r="E54" s="5">
        <f t="shared" si="0"/>
        <v>472103.25957747</v>
      </c>
      <c r="F54" s="7">
        <f>E54/E76</f>
        <v>0.03516605833760253</v>
      </c>
    </row>
    <row r="55" spans="1:6" ht="12.75">
      <c r="A55" s="4" t="s">
        <v>85</v>
      </c>
      <c r="B55" s="5" t="s">
        <v>33</v>
      </c>
      <c r="C55" s="5">
        <v>7774291924.4014</v>
      </c>
      <c r="D55" s="5" t="s">
        <v>15</v>
      </c>
      <c r="E55" s="5">
        <f t="shared" si="0"/>
        <v>777429.19244014</v>
      </c>
      <c r="F55" s="7">
        <f>E55/E76</f>
        <v>0.0579091963041593</v>
      </c>
    </row>
    <row r="56" spans="1:6" ht="12.75">
      <c r="A56" s="4" t="s">
        <v>85</v>
      </c>
      <c r="B56" s="5" t="s">
        <v>58</v>
      </c>
      <c r="C56" s="5">
        <v>305125821.2694</v>
      </c>
      <c r="D56" s="5" t="s">
        <v>20</v>
      </c>
      <c r="E56" s="5">
        <f t="shared" si="0"/>
        <v>30512.58212694</v>
      </c>
      <c r="F56" s="7">
        <f>E56/E76</f>
        <v>0.0022728232041168204</v>
      </c>
    </row>
    <row r="57" spans="1:6" ht="12.75">
      <c r="A57" s="4" t="s">
        <v>85</v>
      </c>
      <c r="B57" s="5" t="s">
        <v>118</v>
      </c>
      <c r="C57" s="5">
        <v>414665218.1183</v>
      </c>
      <c r="D57" s="5" t="s">
        <v>86</v>
      </c>
      <c r="E57" s="5">
        <f t="shared" si="0"/>
        <v>41466.52181183</v>
      </c>
      <c r="F57" s="7">
        <f>E57/E76</f>
        <v>0.0030887609765655414</v>
      </c>
    </row>
    <row r="58" spans="1:6" ht="12.75">
      <c r="A58" s="4" t="s">
        <v>85</v>
      </c>
      <c r="B58" s="5" t="s">
        <v>65</v>
      </c>
      <c r="C58" s="5">
        <v>2776964433.1483</v>
      </c>
      <c r="D58" s="5" t="s">
        <v>38</v>
      </c>
      <c r="E58" s="5">
        <f t="shared" si="0"/>
        <v>277696.44331483</v>
      </c>
      <c r="F58" s="7">
        <f>E58/E76</f>
        <v>0.020685070750187384</v>
      </c>
    </row>
    <row r="59" spans="1:6" ht="12.75">
      <c r="A59" s="4" t="s">
        <v>85</v>
      </c>
      <c r="B59" s="5" t="s">
        <v>60</v>
      </c>
      <c r="C59" s="5">
        <v>3287300027.3417</v>
      </c>
      <c r="D59" s="5" t="s">
        <v>24</v>
      </c>
      <c r="E59" s="5">
        <f t="shared" si="0"/>
        <v>328730.00273417</v>
      </c>
      <c r="F59" s="7">
        <f>E59/E76</f>
        <v>0.024486461846961884</v>
      </c>
    </row>
    <row r="60" spans="1:6" ht="12.75">
      <c r="A60" s="4" t="s">
        <v>85</v>
      </c>
      <c r="B60" s="5" t="s">
        <v>53</v>
      </c>
      <c r="C60" s="5">
        <v>3377991370.0637</v>
      </c>
      <c r="D60" s="5" t="s">
        <v>6</v>
      </c>
      <c r="E60" s="5">
        <f t="shared" si="0"/>
        <v>337799.13700637</v>
      </c>
      <c r="F60" s="7">
        <f>E60/E76</f>
        <v>0.025162004111112257</v>
      </c>
    </row>
    <row r="61" spans="1:6" ht="12.75">
      <c r="A61" s="4" t="s">
        <v>85</v>
      </c>
      <c r="B61" s="5" t="s">
        <v>54</v>
      </c>
      <c r="C61" s="5">
        <v>1408539823.3023</v>
      </c>
      <c r="D61" s="5" t="s">
        <v>10</v>
      </c>
      <c r="E61" s="5">
        <f t="shared" si="0"/>
        <v>140853.98233023</v>
      </c>
      <c r="F61" s="7">
        <f>E61/E76</f>
        <v>0.010491940606683512</v>
      </c>
    </row>
    <row r="62" spans="1:6" ht="12.75">
      <c r="A62" s="4" t="s">
        <v>85</v>
      </c>
      <c r="B62" s="5" t="s">
        <v>61</v>
      </c>
      <c r="C62" s="5">
        <v>6755196838.589</v>
      </c>
      <c r="D62" s="5" t="s">
        <v>25</v>
      </c>
      <c r="E62" s="5">
        <f t="shared" si="0"/>
        <v>675519.6838589</v>
      </c>
      <c r="F62" s="7">
        <f>E62/E76</f>
        <v>0.05031815419372835</v>
      </c>
    </row>
    <row r="63" spans="1:6" ht="12.75">
      <c r="A63" s="4" t="s">
        <v>85</v>
      </c>
      <c r="B63" s="5" t="s">
        <v>62</v>
      </c>
      <c r="C63" s="5">
        <v>12330589618.874</v>
      </c>
      <c r="D63" s="5" t="s">
        <v>26</v>
      </c>
      <c r="E63" s="5">
        <f t="shared" si="0"/>
        <v>1233058.9618874001</v>
      </c>
      <c r="F63" s="7">
        <f>E63/E76</f>
        <v>0.09184817623636943</v>
      </c>
    </row>
    <row r="64" spans="1:6" ht="12.75">
      <c r="A64" s="4" t="s">
        <v>85</v>
      </c>
      <c r="B64" s="5" t="s">
        <v>57</v>
      </c>
      <c r="C64" s="5">
        <v>19030749640.1144</v>
      </c>
      <c r="D64" s="5" t="s">
        <v>16</v>
      </c>
      <c r="E64" s="5">
        <f t="shared" si="0"/>
        <v>1903074.9640114398</v>
      </c>
      <c r="F64" s="7">
        <f>E64/E76</f>
        <v>0.14175637182669198</v>
      </c>
    </row>
    <row r="65" spans="1:6" ht="12.75">
      <c r="A65" s="4" t="s">
        <v>85</v>
      </c>
      <c r="B65" s="5" t="s">
        <v>50</v>
      </c>
      <c r="C65" s="5">
        <v>7805315525.5119</v>
      </c>
      <c r="D65" s="5" t="s">
        <v>2</v>
      </c>
      <c r="E65" s="5">
        <f t="shared" si="0"/>
        <v>780531.55255119</v>
      </c>
      <c r="F65" s="7">
        <f>E65/E76</f>
        <v>0.058140285106102925</v>
      </c>
    </row>
    <row r="66" spans="1:6" ht="12.75">
      <c r="A66" s="4" t="s">
        <v>85</v>
      </c>
      <c r="B66" s="5" t="s">
        <v>117</v>
      </c>
      <c r="C66" s="5">
        <v>4660252094.0761</v>
      </c>
      <c r="D66" s="5" t="s">
        <v>80</v>
      </c>
      <c r="E66" s="5">
        <f t="shared" si="0"/>
        <v>466025.20940761006</v>
      </c>
      <c r="F66" s="7">
        <f>E66/E76</f>
        <v>0.03471331614081392</v>
      </c>
    </row>
    <row r="67" spans="1:6" ht="12.75">
      <c r="A67" s="4" t="s">
        <v>85</v>
      </c>
      <c r="B67" s="5" t="s">
        <v>66</v>
      </c>
      <c r="C67" s="5">
        <v>1643316045.5423</v>
      </c>
      <c r="D67" s="5" t="s">
        <v>39</v>
      </c>
      <c r="E67" s="5">
        <f t="shared" si="0"/>
        <v>164331.60455423</v>
      </c>
      <c r="F67" s="7">
        <f>E67/E76</f>
        <v>0.012240743259510562</v>
      </c>
    </row>
    <row r="68" spans="1:6" ht="12.75">
      <c r="A68" s="4" t="s">
        <v>85</v>
      </c>
      <c r="B68" s="5" t="s">
        <v>64</v>
      </c>
      <c r="C68" s="5">
        <v>9712668747.2266</v>
      </c>
      <c r="D68" s="5" t="s">
        <v>46</v>
      </c>
      <c r="E68" s="5">
        <f t="shared" si="0"/>
        <v>971266.87472266</v>
      </c>
      <c r="F68" s="7">
        <f>E68/E76</f>
        <v>0.0723477902026075</v>
      </c>
    </row>
    <row r="69" spans="1:6" ht="12.75">
      <c r="A69" s="4" t="s">
        <v>85</v>
      </c>
      <c r="B69" s="5" t="s">
        <v>67</v>
      </c>
      <c r="C69" s="5">
        <v>993843670.3084</v>
      </c>
      <c r="D69" s="5" t="s">
        <v>37</v>
      </c>
      <c r="E69" s="5">
        <f t="shared" si="0"/>
        <v>99384.36703084</v>
      </c>
      <c r="F69" s="7">
        <f>E69/E76</f>
        <v>0.007402949202215187</v>
      </c>
    </row>
    <row r="70" spans="1:6" ht="12.75">
      <c r="A70" s="4" t="s">
        <v>85</v>
      </c>
      <c r="B70" s="5" t="s">
        <v>55</v>
      </c>
      <c r="C70" s="5">
        <v>3361147724.3445</v>
      </c>
      <c r="D70" s="5" t="s">
        <v>11</v>
      </c>
      <c r="E70" s="5">
        <f>C70/10000</f>
        <v>336114.77243445</v>
      </c>
      <c r="F70" s="7">
        <f>E70/E76</f>
        <v>0.025036539053211695</v>
      </c>
    </row>
    <row r="71" spans="1:6" ht="12.75">
      <c r="A71" s="4" t="s">
        <v>85</v>
      </c>
      <c r="B71" s="5" t="s">
        <v>115</v>
      </c>
      <c r="C71" s="5">
        <v>692977628.257</v>
      </c>
      <c r="D71" s="5" t="s">
        <v>27</v>
      </c>
      <c r="E71" s="5">
        <f>C71/10000</f>
        <v>69297.7628257</v>
      </c>
      <c r="F71" s="7">
        <f>E71/E76</f>
        <v>0.005161856269272424</v>
      </c>
    </row>
    <row r="72" spans="1:6" ht="12.75">
      <c r="A72" s="4" t="s">
        <v>85</v>
      </c>
      <c r="B72" s="5" t="s">
        <v>59</v>
      </c>
      <c r="C72" s="5">
        <v>10182640749.6318</v>
      </c>
      <c r="D72" s="5" t="s">
        <v>17</v>
      </c>
      <c r="E72" s="5">
        <f t="shared" si="0"/>
        <v>1018264.07496318</v>
      </c>
      <c r="F72" s="7">
        <f>E72/E76</f>
        <v>0.07584852071406653</v>
      </c>
    </row>
    <row r="73" spans="1:6" ht="12.75">
      <c r="A73" s="4" t="s">
        <v>85</v>
      </c>
      <c r="B73" s="5" t="s">
        <v>34</v>
      </c>
      <c r="C73" s="5">
        <v>2555539652.4795</v>
      </c>
      <c r="D73" s="5" t="s">
        <v>18</v>
      </c>
      <c r="E73" s="5">
        <f t="shared" si="0"/>
        <v>255553.96524795</v>
      </c>
      <c r="F73" s="7">
        <f>E73/E76</f>
        <v>0.019035720402265855</v>
      </c>
    </row>
    <row r="74" spans="1:6" ht="12.75">
      <c r="A74" s="4" t="s">
        <v>85</v>
      </c>
      <c r="B74" s="5" t="s">
        <v>36</v>
      </c>
      <c r="C74" s="5">
        <v>6188542611.6707</v>
      </c>
      <c r="D74" s="5" t="s">
        <v>19</v>
      </c>
      <c r="E74" s="5">
        <f>C74/10000</f>
        <v>618854.26116707</v>
      </c>
      <c r="F74" s="7">
        <f>E74/E76</f>
        <v>0.04609725649882733</v>
      </c>
    </row>
    <row r="75" spans="1:6" ht="12.75">
      <c r="A75" s="4" t="s">
        <v>85</v>
      </c>
      <c r="B75" s="5" t="s">
        <v>119</v>
      </c>
      <c r="C75" s="5">
        <v>3917341877.5473</v>
      </c>
      <c r="D75" s="5" t="s">
        <v>87</v>
      </c>
      <c r="E75" s="5">
        <f>C75/10000</f>
        <v>391734.18775473</v>
      </c>
      <c r="F75" s="7">
        <f>E75/E76</f>
        <v>0.02917952168291615</v>
      </c>
    </row>
    <row r="76" spans="1:6" ht="12.75">
      <c r="A76" s="8" t="s">
        <v>85</v>
      </c>
      <c r="B76" s="9"/>
      <c r="C76" s="9"/>
      <c r="D76" s="11" t="s">
        <v>8</v>
      </c>
      <c r="E76" s="11">
        <f>SUM(E50:E75)</f>
        <v>13424969.47042419</v>
      </c>
      <c r="F76" s="13"/>
    </row>
    <row r="77" spans="1:6" ht="12.75">
      <c r="A77" s="4" t="s">
        <v>88</v>
      </c>
      <c r="B77" s="5" t="s">
        <v>32</v>
      </c>
      <c r="C77" s="5">
        <v>847125020.7399</v>
      </c>
      <c r="D77" s="5" t="s">
        <v>1</v>
      </c>
      <c r="E77" s="5">
        <f aca="true" t="shared" si="1" ref="E77:E135">C77/10000</f>
        <v>84712.50207399</v>
      </c>
      <c r="F77" s="7">
        <f>E77/E80</f>
        <v>0.35088981076821285</v>
      </c>
    </row>
    <row r="78" spans="1:6" ht="12.75">
      <c r="A78" s="4" t="s">
        <v>88</v>
      </c>
      <c r="B78" s="5" t="s">
        <v>53</v>
      </c>
      <c r="C78" s="5">
        <v>910947671.4132</v>
      </c>
      <c r="D78" s="5" t="s">
        <v>6</v>
      </c>
      <c r="E78" s="5">
        <f t="shared" si="1"/>
        <v>91094.76714132</v>
      </c>
      <c r="F78" s="7">
        <f>E78/E80</f>
        <v>0.37732595333182156</v>
      </c>
    </row>
    <row r="79" spans="1:6" ht="12.75">
      <c r="A79" s="4" t="s">
        <v>88</v>
      </c>
      <c r="B79" s="5" t="s">
        <v>50</v>
      </c>
      <c r="C79" s="5">
        <v>656146799.9583</v>
      </c>
      <c r="D79" s="5" t="s">
        <v>2</v>
      </c>
      <c r="E79" s="5">
        <f t="shared" si="1"/>
        <v>65614.67999583</v>
      </c>
      <c r="F79" s="7">
        <f>E79/E80</f>
        <v>0.27178423589996564</v>
      </c>
    </row>
    <row r="80" spans="1:6" ht="12.75">
      <c r="A80" s="8" t="s">
        <v>88</v>
      </c>
      <c r="B80" s="9"/>
      <c r="C80" s="9"/>
      <c r="D80" s="11" t="s">
        <v>8</v>
      </c>
      <c r="E80" s="11">
        <f>SUM(E77:E79)</f>
        <v>241421.94921114</v>
      </c>
      <c r="F80" s="13"/>
    </row>
    <row r="81" spans="1:6" ht="12.75">
      <c r="A81" s="4" t="s">
        <v>89</v>
      </c>
      <c r="B81" s="5" t="s">
        <v>64</v>
      </c>
      <c r="C81" s="5">
        <v>9373017594.9453</v>
      </c>
      <c r="D81" s="5" t="s">
        <v>46</v>
      </c>
      <c r="E81" s="5">
        <f t="shared" si="1"/>
        <v>937301.7594945299</v>
      </c>
      <c r="F81" s="7">
        <f>E81/E82</f>
        <v>1</v>
      </c>
    </row>
    <row r="82" spans="1:6" ht="12.75">
      <c r="A82" s="8" t="s">
        <v>89</v>
      </c>
      <c r="B82" s="9"/>
      <c r="C82" s="9"/>
      <c r="D82" s="11" t="s">
        <v>8</v>
      </c>
      <c r="E82" s="11">
        <f>SUM(E81)</f>
        <v>937301.7594945299</v>
      </c>
      <c r="F82" s="13"/>
    </row>
    <row r="83" spans="1:6" ht="12.75">
      <c r="A83" s="4" t="s">
        <v>90</v>
      </c>
      <c r="B83" s="5" t="s">
        <v>51</v>
      </c>
      <c r="C83" s="5">
        <v>815196738.1653</v>
      </c>
      <c r="D83" s="5" t="s">
        <v>3</v>
      </c>
      <c r="E83" s="5">
        <f t="shared" si="1"/>
        <v>81519.67381653</v>
      </c>
      <c r="F83" s="7">
        <f>E83/E102</f>
        <v>0.0632029195492185</v>
      </c>
    </row>
    <row r="84" spans="1:6" ht="12.75">
      <c r="A84" s="4" t="s">
        <v>90</v>
      </c>
      <c r="B84" s="5" t="s">
        <v>49</v>
      </c>
      <c r="C84" s="5">
        <v>141462967.6019</v>
      </c>
      <c r="D84" s="5" t="s">
        <v>0</v>
      </c>
      <c r="E84" s="5">
        <f t="shared" si="1"/>
        <v>14146.296760190002</v>
      </c>
      <c r="F84" s="7">
        <f>E84/E102</f>
        <v>0.010967748203530742</v>
      </c>
    </row>
    <row r="85" spans="1:6" ht="12.75">
      <c r="A85" s="4" t="s">
        <v>90</v>
      </c>
      <c r="B85" s="5" t="s">
        <v>56</v>
      </c>
      <c r="C85" s="5">
        <v>37579641.4316</v>
      </c>
      <c r="D85" s="5" t="s">
        <v>14</v>
      </c>
      <c r="E85" s="5">
        <f t="shared" si="1"/>
        <v>3757.96414316</v>
      </c>
      <c r="F85" s="7">
        <f>E85/E102</f>
        <v>0.002913582627226212</v>
      </c>
    </row>
    <row r="86" spans="1:6" ht="12.75">
      <c r="A86" s="4" t="s">
        <v>90</v>
      </c>
      <c r="B86" s="5" t="s">
        <v>32</v>
      </c>
      <c r="C86" s="5">
        <v>1739958314.5001</v>
      </c>
      <c r="D86" s="5" t="s">
        <v>1</v>
      </c>
      <c r="E86" s="5">
        <f t="shared" si="1"/>
        <v>173995.83145000998</v>
      </c>
      <c r="F86" s="7">
        <f>E86/E102</f>
        <v>0.13490049729326148</v>
      </c>
    </row>
    <row r="87" spans="1:6" ht="12.75">
      <c r="A87" s="4" t="s">
        <v>90</v>
      </c>
      <c r="B87" s="5" t="s">
        <v>52</v>
      </c>
      <c r="C87" s="5">
        <v>1605543351.8725</v>
      </c>
      <c r="D87" s="5" t="s">
        <v>4</v>
      </c>
      <c r="E87" s="5">
        <f t="shared" si="1"/>
        <v>160554.33518725</v>
      </c>
      <c r="F87" s="7">
        <f>E87/E102</f>
        <v>0.1244791871095586</v>
      </c>
    </row>
    <row r="88" spans="1:6" ht="12.75">
      <c r="A88" s="4" t="s">
        <v>90</v>
      </c>
      <c r="B88" s="5" t="s">
        <v>35</v>
      </c>
      <c r="C88" s="5">
        <v>393061827.8236</v>
      </c>
      <c r="D88" s="5" t="s">
        <v>5</v>
      </c>
      <c r="E88" s="5">
        <f t="shared" si="1"/>
        <v>39306.182782359996</v>
      </c>
      <c r="F88" s="7">
        <f>E88/E102</f>
        <v>0.03047442895529145</v>
      </c>
    </row>
    <row r="89" spans="1:6" ht="12.75">
      <c r="A89" s="4" t="s">
        <v>90</v>
      </c>
      <c r="B89" s="5" t="s">
        <v>33</v>
      </c>
      <c r="C89" s="5">
        <v>1343387994.1544</v>
      </c>
      <c r="D89" s="5" t="s">
        <v>15</v>
      </c>
      <c r="E89" s="5">
        <f t="shared" si="1"/>
        <v>134338.79941544</v>
      </c>
      <c r="F89" s="7">
        <f>E89/E102</f>
        <v>0.10415405182927744</v>
      </c>
    </row>
    <row r="90" spans="1:6" ht="12.75">
      <c r="A90" s="4" t="s">
        <v>90</v>
      </c>
      <c r="B90" s="5" t="s">
        <v>58</v>
      </c>
      <c r="C90" s="5">
        <v>5667516.2928</v>
      </c>
      <c r="D90" s="5" t="s">
        <v>20</v>
      </c>
      <c r="E90" s="5">
        <f t="shared" si="1"/>
        <v>566.75162928</v>
      </c>
      <c r="F90" s="7">
        <f>E90/E102</f>
        <v>0.000439407519102572</v>
      </c>
    </row>
    <row r="91" spans="1:6" ht="12.75">
      <c r="A91" s="4" t="s">
        <v>90</v>
      </c>
      <c r="B91" s="5" t="s">
        <v>118</v>
      </c>
      <c r="C91" s="5">
        <v>107644931.4034</v>
      </c>
      <c r="D91" s="5" t="s">
        <v>86</v>
      </c>
      <c r="E91" s="5">
        <f t="shared" si="1"/>
        <v>10764.49314034</v>
      </c>
      <c r="F91" s="7">
        <f>E91/E102</f>
        <v>0.008345806135930188</v>
      </c>
    </row>
    <row r="92" spans="1:6" ht="12.75">
      <c r="A92" s="4" t="s">
        <v>90</v>
      </c>
      <c r="B92" s="5" t="s">
        <v>65</v>
      </c>
      <c r="C92" s="5">
        <v>45802004.4425</v>
      </c>
      <c r="D92" s="5" t="s">
        <v>38</v>
      </c>
      <c r="E92" s="5">
        <f t="shared" si="1"/>
        <v>4580.20044425</v>
      </c>
      <c r="F92" s="7">
        <f>E92/E102</f>
        <v>0.0035510696577214277</v>
      </c>
    </row>
    <row r="93" spans="1:6" ht="12.75">
      <c r="A93" s="4" t="s">
        <v>90</v>
      </c>
      <c r="B93" s="5" t="s">
        <v>53</v>
      </c>
      <c r="C93" s="5">
        <v>1984409319.9519</v>
      </c>
      <c r="D93" s="5" t="s">
        <v>6</v>
      </c>
      <c r="E93" s="5">
        <f t="shared" si="1"/>
        <v>198440.93199519</v>
      </c>
      <c r="F93" s="7">
        <f>E93/E102</f>
        <v>0.15385299858278806</v>
      </c>
    </row>
    <row r="94" spans="1:6" ht="12.75">
      <c r="A94" s="4" t="s">
        <v>90</v>
      </c>
      <c r="B94" s="5" t="s">
        <v>54</v>
      </c>
      <c r="C94" s="5">
        <v>153648969.8856</v>
      </c>
      <c r="D94" s="5" t="s">
        <v>10</v>
      </c>
      <c r="E94" s="5">
        <f t="shared" si="1"/>
        <v>15364.89698856</v>
      </c>
      <c r="F94" s="7">
        <f>E94/E102</f>
        <v>0.011912539670308066</v>
      </c>
    </row>
    <row r="95" spans="1:6" ht="12.75">
      <c r="A95" s="4" t="s">
        <v>90</v>
      </c>
      <c r="B95" s="5" t="s">
        <v>120</v>
      </c>
      <c r="C95" s="5">
        <v>15526437.9207</v>
      </c>
      <c r="D95" s="5" t="s">
        <v>91</v>
      </c>
      <c r="E95" s="5">
        <f t="shared" si="1"/>
        <v>1552.64379207</v>
      </c>
      <c r="F95" s="7">
        <f>E95/E102</f>
        <v>0.0012037783774705843</v>
      </c>
    </row>
    <row r="96" spans="1:6" ht="12.75">
      <c r="A96" s="4" t="s">
        <v>90</v>
      </c>
      <c r="B96" s="5" t="s">
        <v>50</v>
      </c>
      <c r="C96" s="5">
        <v>1306378732.1363</v>
      </c>
      <c r="D96" s="5" t="s">
        <v>2</v>
      </c>
      <c r="E96" s="5">
        <f t="shared" si="1"/>
        <v>130637.87321363001</v>
      </c>
      <c r="F96" s="7">
        <f>E96/E102</f>
        <v>0.10128469121926036</v>
      </c>
    </row>
    <row r="97" spans="1:6" ht="12.75">
      <c r="A97" s="4" t="s">
        <v>90</v>
      </c>
      <c r="B97" s="5" t="s">
        <v>66</v>
      </c>
      <c r="C97" s="5">
        <v>765809505.3279</v>
      </c>
      <c r="D97" s="5" t="s">
        <v>39</v>
      </c>
      <c r="E97" s="5">
        <f t="shared" si="1"/>
        <v>76580.95053279001</v>
      </c>
      <c r="F97" s="7">
        <f>E97/E102</f>
        <v>0.059373883983146636</v>
      </c>
    </row>
    <row r="98" spans="1:6" ht="12.75">
      <c r="A98" s="4" t="s">
        <v>90</v>
      </c>
      <c r="B98" s="5" t="s">
        <v>67</v>
      </c>
      <c r="C98" s="5">
        <v>49829332.5476</v>
      </c>
      <c r="D98" s="5" t="s">
        <v>37</v>
      </c>
      <c r="E98" s="5">
        <f t="shared" si="1"/>
        <v>4982.93325476</v>
      </c>
      <c r="F98" s="7">
        <f>E98/E102</f>
        <v>0.0038633119451449674</v>
      </c>
    </row>
    <row r="99" spans="1:6" ht="12.75">
      <c r="A99" s="4" t="s">
        <v>90</v>
      </c>
      <c r="B99" s="5" t="s">
        <v>55</v>
      </c>
      <c r="C99" s="5">
        <v>1619816911.2884</v>
      </c>
      <c r="D99" s="5" t="s">
        <v>11</v>
      </c>
      <c r="E99" s="5">
        <f t="shared" si="1"/>
        <v>161981.69112884</v>
      </c>
      <c r="F99" s="7">
        <f>E99/E102</f>
        <v>0.12558582871545423</v>
      </c>
    </row>
    <row r="100" spans="1:6" ht="12.75">
      <c r="A100" s="4" t="s">
        <v>90</v>
      </c>
      <c r="B100" s="5" t="s">
        <v>59</v>
      </c>
      <c r="C100" s="5">
        <v>101855959.1934</v>
      </c>
      <c r="D100" s="5" t="s">
        <v>17</v>
      </c>
      <c r="E100" s="5">
        <f t="shared" si="1"/>
        <v>10185.59591934</v>
      </c>
      <c r="F100" s="7">
        <f>E100/E102</f>
        <v>0.007896982032825028</v>
      </c>
    </row>
    <row r="101" spans="1:6" ht="12.75">
      <c r="A101" s="4" t="s">
        <v>90</v>
      </c>
      <c r="B101" s="5" t="s">
        <v>119</v>
      </c>
      <c r="C101" s="5">
        <v>665506277.7034</v>
      </c>
      <c r="D101" s="5" t="s">
        <v>87</v>
      </c>
      <c r="E101" s="5">
        <f t="shared" si="1"/>
        <v>66550.62777034</v>
      </c>
      <c r="F101" s="7">
        <f>E101/E102</f>
        <v>0.05159728659348343</v>
      </c>
    </row>
    <row r="102" spans="1:6" ht="12.75">
      <c r="A102" s="8" t="s">
        <v>90</v>
      </c>
      <c r="B102" s="9"/>
      <c r="C102" s="9"/>
      <c r="D102" s="11" t="s">
        <v>8</v>
      </c>
      <c r="E102" s="11">
        <f>SUM(E83:E101)</f>
        <v>1289808.67336433</v>
      </c>
      <c r="F102" s="13"/>
    </row>
    <row r="103" spans="1:6" ht="12.75">
      <c r="A103" s="4" t="s">
        <v>92</v>
      </c>
      <c r="B103" s="5" t="s">
        <v>51</v>
      </c>
      <c r="C103" s="5">
        <v>2302251762.0471</v>
      </c>
      <c r="D103" s="5" t="s">
        <v>3</v>
      </c>
      <c r="E103" s="5">
        <f t="shared" si="1"/>
        <v>230225.17620471</v>
      </c>
      <c r="F103" s="7">
        <f>E103/E118</f>
        <v>0.10064953336850958</v>
      </c>
    </row>
    <row r="104" spans="1:6" ht="12.75">
      <c r="A104" s="4" t="s">
        <v>92</v>
      </c>
      <c r="B104" s="5" t="s">
        <v>49</v>
      </c>
      <c r="C104" s="5">
        <v>544579801.8013</v>
      </c>
      <c r="D104" s="5" t="s">
        <v>0</v>
      </c>
      <c r="E104" s="5">
        <f t="shared" si="1"/>
        <v>54457.980180130005</v>
      </c>
      <c r="F104" s="7">
        <f>E104/E118</f>
        <v>0.02380786664464498</v>
      </c>
    </row>
    <row r="105" spans="1:6" ht="12.75">
      <c r="A105" s="4" t="s">
        <v>92</v>
      </c>
      <c r="B105" s="5" t="s">
        <v>56</v>
      </c>
      <c r="C105" s="5">
        <v>241031969.0078</v>
      </c>
      <c r="D105" s="5" t="s">
        <v>14</v>
      </c>
      <c r="E105" s="5">
        <f t="shared" si="1"/>
        <v>24103.19690078</v>
      </c>
      <c r="F105" s="7">
        <f>E105/E118</f>
        <v>0.010537403253394414</v>
      </c>
    </row>
    <row r="106" spans="1:6" ht="12.75">
      <c r="A106" s="4" t="s">
        <v>92</v>
      </c>
      <c r="B106" s="5" t="s">
        <v>32</v>
      </c>
      <c r="C106" s="5">
        <v>2120407307.8088</v>
      </c>
      <c r="D106" s="5" t="s">
        <v>1</v>
      </c>
      <c r="E106" s="5">
        <f t="shared" si="1"/>
        <v>212040.73078088</v>
      </c>
      <c r="F106" s="7">
        <f>E106/E118</f>
        <v>0.09269968193763825</v>
      </c>
    </row>
    <row r="107" spans="1:6" ht="12.75">
      <c r="A107" s="4" t="s">
        <v>92</v>
      </c>
      <c r="B107" s="5" t="s">
        <v>52</v>
      </c>
      <c r="C107" s="5">
        <v>3104488732.0571</v>
      </c>
      <c r="D107" s="5" t="s">
        <v>4</v>
      </c>
      <c r="E107" s="5">
        <f t="shared" si="1"/>
        <v>310448.87320570997</v>
      </c>
      <c r="F107" s="7">
        <f>E107/E118</f>
        <v>0.13572162149265002</v>
      </c>
    </row>
    <row r="108" spans="1:6" ht="12.75">
      <c r="A108" s="4" t="s">
        <v>92</v>
      </c>
      <c r="B108" s="5" t="s">
        <v>35</v>
      </c>
      <c r="C108" s="5">
        <v>1493332110.9804</v>
      </c>
      <c r="D108" s="5" t="s">
        <v>5</v>
      </c>
      <c r="E108" s="5">
        <f t="shared" si="1"/>
        <v>149333.21109804002</v>
      </c>
      <c r="F108" s="7">
        <f>E108/E118</f>
        <v>0.06528529269133586</v>
      </c>
    </row>
    <row r="109" spans="1:6" ht="12.75">
      <c r="A109" s="4" t="s">
        <v>92</v>
      </c>
      <c r="B109" s="5" t="s">
        <v>33</v>
      </c>
      <c r="C109" s="5">
        <v>2914967472.4376</v>
      </c>
      <c r="D109" s="5" t="s">
        <v>15</v>
      </c>
      <c r="E109" s="5">
        <f t="shared" si="1"/>
        <v>291496.74724376004</v>
      </c>
      <c r="F109" s="7">
        <f>E109/E118</f>
        <v>0.12743615651502585</v>
      </c>
    </row>
    <row r="110" spans="1:6" ht="12.75">
      <c r="A110" s="4" t="s">
        <v>92</v>
      </c>
      <c r="B110" s="5" t="s">
        <v>58</v>
      </c>
      <c r="C110" s="5">
        <v>85860527.7342</v>
      </c>
      <c r="D110" s="5" t="s">
        <v>20</v>
      </c>
      <c r="E110" s="5">
        <f t="shared" si="1"/>
        <v>8586.05277342</v>
      </c>
      <c r="F110" s="7">
        <f>E110/E118</f>
        <v>0.0037536390214496485</v>
      </c>
    </row>
    <row r="111" spans="1:6" ht="12.75">
      <c r="A111" s="4" t="s">
        <v>92</v>
      </c>
      <c r="B111" s="5" t="s">
        <v>65</v>
      </c>
      <c r="C111" s="5">
        <v>837729382.7262</v>
      </c>
      <c r="D111" s="5" t="s">
        <v>38</v>
      </c>
      <c r="E111" s="5">
        <f t="shared" si="1"/>
        <v>83772.93827262</v>
      </c>
      <c r="F111" s="7">
        <f>E111/E118</f>
        <v>0.036623740657063995</v>
      </c>
    </row>
    <row r="112" spans="1:6" ht="12.75">
      <c r="A112" s="4" t="s">
        <v>92</v>
      </c>
      <c r="B112" s="5" t="s">
        <v>53</v>
      </c>
      <c r="C112" s="5">
        <v>2708721311.6089</v>
      </c>
      <c r="D112" s="5" t="s">
        <v>6</v>
      </c>
      <c r="E112" s="5">
        <f t="shared" si="1"/>
        <v>270872.13116089</v>
      </c>
      <c r="F112" s="7">
        <f>E112/E118</f>
        <v>0.11841951455229051</v>
      </c>
    </row>
    <row r="113" spans="1:6" ht="12.75">
      <c r="A113" s="4" t="s">
        <v>92</v>
      </c>
      <c r="B113" s="5" t="s">
        <v>54</v>
      </c>
      <c r="C113" s="5">
        <v>145727691.4316</v>
      </c>
      <c r="D113" s="5" t="s">
        <v>10</v>
      </c>
      <c r="E113" s="5">
        <f t="shared" si="1"/>
        <v>14572.76914316</v>
      </c>
      <c r="F113" s="7">
        <f>E113/E118</f>
        <v>0.006370903644534</v>
      </c>
    </row>
    <row r="114" spans="1:6" ht="12.75">
      <c r="A114" s="4" t="s">
        <v>92</v>
      </c>
      <c r="B114" s="5" t="s">
        <v>50</v>
      </c>
      <c r="C114" s="5">
        <v>2623674526.4933</v>
      </c>
      <c r="D114" s="5" t="s">
        <v>2</v>
      </c>
      <c r="E114" s="5">
        <f t="shared" si="1"/>
        <v>262367.45264933</v>
      </c>
      <c r="F114" s="7">
        <f>E114/E118</f>
        <v>0.114701450621365</v>
      </c>
    </row>
    <row r="115" spans="1:6" ht="12.75">
      <c r="A115" s="4" t="s">
        <v>92</v>
      </c>
      <c r="B115" s="5" t="s">
        <v>67</v>
      </c>
      <c r="C115" s="5">
        <v>46497072.157</v>
      </c>
      <c r="D115" s="5" t="s">
        <v>37</v>
      </c>
      <c r="E115" s="5">
        <f t="shared" si="1"/>
        <v>4649.7072157</v>
      </c>
      <c r="F115" s="7">
        <f>E115/E118</f>
        <v>0.0020327527565633056</v>
      </c>
    </row>
    <row r="116" spans="1:6" ht="12.75">
      <c r="A116" s="4" t="s">
        <v>92</v>
      </c>
      <c r="B116" s="5" t="s">
        <v>55</v>
      </c>
      <c r="C116" s="5">
        <v>2719142052.9989</v>
      </c>
      <c r="D116" s="5" t="s">
        <v>11</v>
      </c>
      <c r="E116" s="5">
        <f t="shared" si="1"/>
        <v>271914.20529989</v>
      </c>
      <c r="F116" s="7">
        <f>E116/E118</f>
        <v>0.11887508712499856</v>
      </c>
    </row>
    <row r="117" spans="1:6" ht="12.75">
      <c r="A117" s="4" t="s">
        <v>92</v>
      </c>
      <c r="B117" s="5" t="s">
        <v>59</v>
      </c>
      <c r="C117" s="5">
        <v>985532002.0039</v>
      </c>
      <c r="D117" s="5" t="s">
        <v>17</v>
      </c>
      <c r="E117" s="5">
        <f t="shared" si="1"/>
        <v>98553.20020039</v>
      </c>
      <c r="F117" s="7">
        <f>E117/E118</f>
        <v>0.04308535571853599</v>
      </c>
    </row>
    <row r="118" spans="1:6" ht="12.75">
      <c r="A118" s="8" t="s">
        <v>92</v>
      </c>
      <c r="B118" s="9"/>
      <c r="C118" s="9"/>
      <c r="D118" s="11" t="s">
        <v>8</v>
      </c>
      <c r="E118" s="11">
        <f>SUM(E103:E117)</f>
        <v>2287394.37232941</v>
      </c>
      <c r="F118" s="13"/>
    </row>
    <row r="119" spans="1:6" ht="12.75">
      <c r="A119" s="4" t="s">
        <v>93</v>
      </c>
      <c r="B119" s="5" t="s">
        <v>56</v>
      </c>
      <c r="C119" s="5">
        <v>10627504819.4991</v>
      </c>
      <c r="D119" s="5" t="s">
        <v>14</v>
      </c>
      <c r="E119" s="5">
        <f t="shared" si="1"/>
        <v>1062750.48194991</v>
      </c>
      <c r="F119" s="7">
        <f>E119/E126</f>
        <v>0.18994274529809746</v>
      </c>
    </row>
    <row r="120" spans="1:6" ht="12.75">
      <c r="A120" s="4" t="s">
        <v>93</v>
      </c>
      <c r="B120" s="5" t="s">
        <v>33</v>
      </c>
      <c r="C120" s="5">
        <v>51124932.9805</v>
      </c>
      <c r="D120" s="5" t="s">
        <v>15</v>
      </c>
      <c r="E120" s="5">
        <f t="shared" si="1"/>
        <v>5112.49329805</v>
      </c>
      <c r="F120" s="7">
        <f>E120/E126</f>
        <v>0.0009137431869878095</v>
      </c>
    </row>
    <row r="121" spans="1:6" ht="12.75">
      <c r="A121" s="4" t="s">
        <v>93</v>
      </c>
      <c r="B121" s="5" t="s">
        <v>62</v>
      </c>
      <c r="C121" s="5">
        <v>7287013102.043</v>
      </c>
      <c r="D121" s="5" t="s">
        <v>26</v>
      </c>
      <c r="E121" s="5">
        <f t="shared" si="1"/>
        <v>728701.3102043</v>
      </c>
      <c r="F121" s="7">
        <f>E121/E126</f>
        <v>0.13023896927204492</v>
      </c>
    </row>
    <row r="122" spans="1:6" ht="12.75">
      <c r="A122" s="4" t="s">
        <v>93</v>
      </c>
      <c r="B122" s="5" t="s">
        <v>57</v>
      </c>
      <c r="C122" s="5">
        <v>13740356524.7519</v>
      </c>
      <c r="D122" s="5" t="s">
        <v>16</v>
      </c>
      <c r="E122" s="5">
        <f t="shared" si="1"/>
        <v>1374035.6524751899</v>
      </c>
      <c r="F122" s="7">
        <f>E122/E126</f>
        <v>0.2455779681132162</v>
      </c>
    </row>
    <row r="123" spans="1:6" ht="12.75">
      <c r="A123" s="4" t="s">
        <v>93</v>
      </c>
      <c r="B123" s="5" t="s">
        <v>64</v>
      </c>
      <c r="C123" s="5">
        <v>8928939688.4121</v>
      </c>
      <c r="D123" s="5" t="s">
        <v>46</v>
      </c>
      <c r="E123" s="5">
        <f t="shared" si="1"/>
        <v>892893.96884121</v>
      </c>
      <c r="F123" s="7">
        <f>E123/E126</f>
        <v>0.15958471398727336</v>
      </c>
    </row>
    <row r="124" spans="1:6" ht="12.75">
      <c r="A124" s="4" t="s">
        <v>93</v>
      </c>
      <c r="B124" s="5" t="s">
        <v>59</v>
      </c>
      <c r="C124" s="5">
        <v>13119952180.5107</v>
      </c>
      <c r="D124" s="5" t="s">
        <v>17</v>
      </c>
      <c r="E124" s="5">
        <f t="shared" si="1"/>
        <v>1311995.21805107</v>
      </c>
      <c r="F124" s="7">
        <f>E124/E126</f>
        <v>0.2344896358714066</v>
      </c>
    </row>
    <row r="125" spans="1:6" ht="12.75">
      <c r="A125" s="4" t="s">
        <v>93</v>
      </c>
      <c r="B125" s="5" t="s">
        <v>36</v>
      </c>
      <c r="C125" s="5">
        <v>2196204977.248</v>
      </c>
      <c r="D125" s="5" t="s">
        <v>19</v>
      </c>
      <c r="E125" s="5">
        <f t="shared" si="1"/>
        <v>219620.49772480002</v>
      </c>
      <c r="F125" s="7">
        <f>E125/E126</f>
        <v>0.03925222427097354</v>
      </c>
    </row>
    <row r="126" spans="1:6" ht="12.75">
      <c r="A126" s="8" t="s">
        <v>93</v>
      </c>
      <c r="B126" s="9"/>
      <c r="C126" s="9"/>
      <c r="D126" s="11" t="s">
        <v>8</v>
      </c>
      <c r="E126" s="11">
        <f>SUM(E119:E125)</f>
        <v>5595109.622544531</v>
      </c>
      <c r="F126" s="13"/>
    </row>
    <row r="127" spans="1:6" ht="12.75">
      <c r="A127" s="4" t="s">
        <v>94</v>
      </c>
      <c r="B127" s="5" t="s">
        <v>56</v>
      </c>
      <c r="C127" s="5">
        <v>10791888166.9411</v>
      </c>
      <c r="D127" s="5" t="s">
        <v>14</v>
      </c>
      <c r="E127" s="5">
        <f t="shared" si="1"/>
        <v>1079188.81669411</v>
      </c>
      <c r="F127" s="7">
        <f>E127/E130</f>
        <v>0.3479113034517123</v>
      </c>
    </row>
    <row r="128" spans="1:6" ht="12.75">
      <c r="A128" s="4" t="s">
        <v>94</v>
      </c>
      <c r="B128" s="5" t="s">
        <v>57</v>
      </c>
      <c r="C128" s="5">
        <v>6242071439.2674</v>
      </c>
      <c r="D128" s="5" t="s">
        <v>16</v>
      </c>
      <c r="E128" s="5">
        <f t="shared" si="1"/>
        <v>624207.1439267399</v>
      </c>
      <c r="F128" s="7">
        <f>E128/E130</f>
        <v>0.20123329458942857</v>
      </c>
    </row>
    <row r="129" spans="1:6" ht="12.75">
      <c r="A129" s="14" t="s">
        <v>94</v>
      </c>
      <c r="B129" s="5" t="s">
        <v>59</v>
      </c>
      <c r="C129" s="5">
        <v>13985119279.3355</v>
      </c>
      <c r="D129" s="5" t="s">
        <v>17</v>
      </c>
      <c r="E129" s="5">
        <f t="shared" si="1"/>
        <v>1398511.92793355</v>
      </c>
      <c r="F129" s="7">
        <f>E129/E130</f>
        <v>0.45085540195885915</v>
      </c>
    </row>
    <row r="130" spans="1:6" ht="12.75">
      <c r="A130" s="8" t="s">
        <v>94</v>
      </c>
      <c r="B130" s="9"/>
      <c r="C130" s="9"/>
      <c r="D130" s="11" t="s">
        <v>8</v>
      </c>
      <c r="E130" s="11">
        <f>SUM(E127:E129)</f>
        <v>3101907.8885544</v>
      </c>
      <c r="F130" s="13"/>
    </row>
    <row r="131" spans="1:6" ht="12.75">
      <c r="A131" s="4" t="s">
        <v>95</v>
      </c>
      <c r="B131" s="5" t="s">
        <v>64</v>
      </c>
      <c r="C131" s="5">
        <v>9417754056.3398</v>
      </c>
      <c r="D131" s="5" t="s">
        <v>46</v>
      </c>
      <c r="E131" s="5">
        <f t="shared" si="1"/>
        <v>941775.40563398</v>
      </c>
      <c r="F131" s="7">
        <f>E131/E132</f>
        <v>1</v>
      </c>
    </row>
    <row r="132" spans="1:6" ht="12.75">
      <c r="A132" s="8" t="s">
        <v>95</v>
      </c>
      <c r="B132" s="9"/>
      <c r="C132" s="9"/>
      <c r="D132" s="11" t="s">
        <v>8</v>
      </c>
      <c r="E132" s="11">
        <f>SUM(E131)</f>
        <v>941775.40563398</v>
      </c>
      <c r="F132" s="13"/>
    </row>
    <row r="133" spans="1:6" ht="12.75">
      <c r="A133" s="4" t="s">
        <v>96</v>
      </c>
      <c r="B133" s="5" t="s">
        <v>51</v>
      </c>
      <c r="C133" s="5">
        <v>1717243518.679</v>
      </c>
      <c r="D133" s="5" t="s">
        <v>3</v>
      </c>
      <c r="E133" s="5">
        <f t="shared" si="1"/>
        <v>171724.3518679</v>
      </c>
      <c r="F133" s="7">
        <f>E133/E144</f>
        <v>0.14456871989087847</v>
      </c>
    </row>
    <row r="134" spans="1:6" ht="12.75">
      <c r="A134" s="4" t="s">
        <v>96</v>
      </c>
      <c r="B134" s="5" t="s">
        <v>49</v>
      </c>
      <c r="C134" s="5">
        <v>226081164.4624</v>
      </c>
      <c r="D134" s="5" t="s">
        <v>0</v>
      </c>
      <c r="E134" s="5">
        <f t="shared" si="1"/>
        <v>22608.116446239997</v>
      </c>
      <c r="F134" s="7">
        <f>E134/E144</f>
        <v>0.019032981742106617</v>
      </c>
    </row>
    <row r="135" spans="1:6" ht="12.75">
      <c r="A135" s="4" t="s">
        <v>96</v>
      </c>
      <c r="B135" s="5" t="s">
        <v>32</v>
      </c>
      <c r="C135" s="5">
        <v>1916286457.0993</v>
      </c>
      <c r="D135" s="5" t="s">
        <v>1</v>
      </c>
      <c r="E135" s="5">
        <f t="shared" si="1"/>
        <v>191628.64570993</v>
      </c>
      <c r="F135" s="7">
        <f>E135/E144</f>
        <v>0.16132544804139573</v>
      </c>
    </row>
    <row r="136" spans="1:6" ht="12.75">
      <c r="A136" s="4" t="s">
        <v>96</v>
      </c>
      <c r="B136" s="5" t="s">
        <v>52</v>
      </c>
      <c r="C136" s="5">
        <v>3131425486.4708</v>
      </c>
      <c r="D136" s="5" t="s">
        <v>4</v>
      </c>
      <c r="E136" s="5">
        <f aca="true" t="shared" si="2" ref="E136:E199">C136/10000</f>
        <v>313142.54864707997</v>
      </c>
      <c r="F136" s="7">
        <f>E136/E144</f>
        <v>0.26362374880937206</v>
      </c>
    </row>
    <row r="137" spans="1:6" ht="12.75">
      <c r="A137" s="4" t="s">
        <v>96</v>
      </c>
      <c r="B137" s="5" t="s">
        <v>35</v>
      </c>
      <c r="C137" s="5">
        <v>150905464.6355</v>
      </c>
      <c r="D137" s="5" t="s">
        <v>5</v>
      </c>
      <c r="E137" s="5">
        <f t="shared" si="2"/>
        <v>15090.546463550001</v>
      </c>
      <c r="F137" s="7">
        <f>E137/E144</f>
        <v>0.0127042027584269</v>
      </c>
    </row>
    <row r="138" spans="1:6" ht="12.75">
      <c r="A138" s="4" t="s">
        <v>96</v>
      </c>
      <c r="B138" s="5" t="s">
        <v>33</v>
      </c>
      <c r="C138" s="5">
        <v>11954923.0176</v>
      </c>
      <c r="D138" s="5" t="s">
        <v>15</v>
      </c>
      <c r="E138" s="5">
        <f t="shared" si="2"/>
        <v>1195.49230176</v>
      </c>
      <c r="F138" s="7">
        <f>E138/E144</f>
        <v>0.0010064431155215197</v>
      </c>
    </row>
    <row r="139" spans="1:6" ht="12.75">
      <c r="A139" s="4" t="s">
        <v>96</v>
      </c>
      <c r="B139" s="5" t="s">
        <v>53</v>
      </c>
      <c r="C139" s="5">
        <v>2211062221.6018</v>
      </c>
      <c r="D139" s="5" t="s">
        <v>6</v>
      </c>
      <c r="E139" s="5">
        <f t="shared" si="2"/>
        <v>221106.22216017998</v>
      </c>
      <c r="F139" s="7">
        <f>E139/E144</f>
        <v>0.18614158766599806</v>
      </c>
    </row>
    <row r="140" spans="1:6" ht="12.75">
      <c r="A140" s="4" t="s">
        <v>96</v>
      </c>
      <c r="B140" s="5" t="s">
        <v>54</v>
      </c>
      <c r="C140" s="5">
        <v>28164531.4785</v>
      </c>
      <c r="D140" s="5" t="s">
        <v>10</v>
      </c>
      <c r="E140" s="5">
        <f t="shared" si="2"/>
        <v>2816.4531478500003</v>
      </c>
      <c r="F140" s="7">
        <f>E140/E144</f>
        <v>0.002371073303165112</v>
      </c>
    </row>
    <row r="141" spans="1:6" ht="12.75">
      <c r="A141" s="4" t="s">
        <v>96</v>
      </c>
      <c r="B141" s="5" t="s">
        <v>50</v>
      </c>
      <c r="C141" s="5">
        <v>2190684608.0053</v>
      </c>
      <c r="D141" s="5" t="s">
        <v>2</v>
      </c>
      <c r="E141" s="5">
        <f t="shared" si="2"/>
        <v>219068.46080053</v>
      </c>
      <c r="F141" s="7">
        <f>E141/E144</f>
        <v>0.18442606771787612</v>
      </c>
    </row>
    <row r="142" spans="1:6" ht="12.75">
      <c r="A142" s="4" t="s">
        <v>96</v>
      </c>
      <c r="B142" s="5" t="s">
        <v>67</v>
      </c>
      <c r="C142" s="5">
        <v>465061.145</v>
      </c>
      <c r="D142" s="5" t="s">
        <v>37</v>
      </c>
      <c r="E142" s="5">
        <f t="shared" si="2"/>
        <v>46.5061145</v>
      </c>
      <c r="F142" s="7">
        <f>E142/E144</f>
        <v>3.915186965175203E-05</v>
      </c>
    </row>
    <row r="143" spans="1:6" ht="12.75">
      <c r="A143" s="4" t="s">
        <v>96</v>
      </c>
      <c r="B143" s="5" t="s">
        <v>55</v>
      </c>
      <c r="C143" s="5">
        <v>294115747.2835</v>
      </c>
      <c r="D143" s="5" t="s">
        <v>11</v>
      </c>
      <c r="E143" s="5">
        <f t="shared" si="2"/>
        <v>29411.574728350002</v>
      </c>
      <c r="F143" s="7">
        <f>E143/E144</f>
        <v>0.024760575085607795</v>
      </c>
    </row>
    <row r="144" spans="1:6" ht="12.75">
      <c r="A144" s="8" t="s">
        <v>96</v>
      </c>
      <c r="B144" s="9"/>
      <c r="C144" s="9"/>
      <c r="D144" s="11" t="s">
        <v>8</v>
      </c>
      <c r="E144" s="11">
        <f>SUM(E133:E143)</f>
        <v>1187838.9183878698</v>
      </c>
      <c r="F144" s="13"/>
    </row>
    <row r="145" spans="1:6" ht="12.75">
      <c r="A145" s="4" t="s">
        <v>97</v>
      </c>
      <c r="B145" s="5" t="s">
        <v>51</v>
      </c>
      <c r="C145" s="5">
        <v>2688210639.9283</v>
      </c>
      <c r="D145" s="5" t="s">
        <v>3</v>
      </c>
      <c r="E145" s="5">
        <f t="shared" si="2"/>
        <v>268821.06399283</v>
      </c>
      <c r="F145" s="7">
        <f>E145/E173</f>
        <v>0.027760229813751872</v>
      </c>
    </row>
    <row r="146" spans="1:6" ht="12.75">
      <c r="A146" s="4" t="s">
        <v>97</v>
      </c>
      <c r="B146" s="5" t="s">
        <v>49</v>
      </c>
      <c r="C146" s="5">
        <v>49368056.7952</v>
      </c>
      <c r="D146" s="5" t="s">
        <v>0</v>
      </c>
      <c r="E146" s="5">
        <f t="shared" si="2"/>
        <v>4936.80567952</v>
      </c>
      <c r="F146" s="7">
        <f>E146/E173</f>
        <v>0.000509807000142541</v>
      </c>
    </row>
    <row r="147" spans="1:6" ht="12.75">
      <c r="A147" s="4" t="s">
        <v>97</v>
      </c>
      <c r="B147" s="5" t="s">
        <v>56</v>
      </c>
      <c r="C147" s="5">
        <v>587228551.9662</v>
      </c>
      <c r="D147" s="5" t="s">
        <v>14</v>
      </c>
      <c r="E147" s="5">
        <f t="shared" si="2"/>
        <v>58722.85519662</v>
      </c>
      <c r="F147" s="7">
        <f>E147/E173</f>
        <v>0.006064107965964023</v>
      </c>
    </row>
    <row r="148" spans="1:6" ht="12.75">
      <c r="A148" s="4" t="s">
        <v>97</v>
      </c>
      <c r="B148" s="5" t="s">
        <v>32</v>
      </c>
      <c r="C148" s="5">
        <v>1103817501.0411</v>
      </c>
      <c r="D148" s="5" t="s">
        <v>1</v>
      </c>
      <c r="E148" s="5">
        <f t="shared" si="2"/>
        <v>110381.75010411</v>
      </c>
      <c r="F148" s="7">
        <f>E148/E173</f>
        <v>0.011398744966711212</v>
      </c>
    </row>
    <row r="149" spans="1:6" ht="12.75">
      <c r="A149" s="4" t="s">
        <v>97</v>
      </c>
      <c r="B149" s="5" t="s">
        <v>52</v>
      </c>
      <c r="C149" s="5">
        <v>4039566745.3075</v>
      </c>
      <c r="D149" s="5" t="s">
        <v>4</v>
      </c>
      <c r="E149" s="5">
        <f t="shared" si="2"/>
        <v>403956.67453074997</v>
      </c>
      <c r="F149" s="7">
        <f>E149/E173</f>
        <v>0.04171522109618495</v>
      </c>
    </row>
    <row r="150" spans="1:6" ht="12.75">
      <c r="A150" s="4" t="s">
        <v>97</v>
      </c>
      <c r="B150" s="5" t="s">
        <v>35</v>
      </c>
      <c r="C150" s="5">
        <v>4225207291.3374</v>
      </c>
      <c r="D150" s="5" t="s">
        <v>5</v>
      </c>
      <c r="E150" s="5">
        <f t="shared" si="2"/>
        <v>422520.72913374</v>
      </c>
      <c r="F150" s="7">
        <f>E150/E173</f>
        <v>0.0436322673811732</v>
      </c>
    </row>
    <row r="151" spans="1:6" ht="12.75">
      <c r="A151" s="4" t="s">
        <v>97</v>
      </c>
      <c r="B151" s="5" t="s">
        <v>33</v>
      </c>
      <c r="C151" s="5">
        <v>2128670340.8692</v>
      </c>
      <c r="D151" s="5" t="s">
        <v>15</v>
      </c>
      <c r="E151" s="5">
        <f t="shared" si="2"/>
        <v>212867.03408692</v>
      </c>
      <c r="F151" s="7">
        <f>E151/E173</f>
        <v>0.021982048944580713</v>
      </c>
    </row>
    <row r="152" spans="1:6" ht="12.75">
      <c r="A152" s="4" t="s">
        <v>97</v>
      </c>
      <c r="B152" s="5" t="s">
        <v>58</v>
      </c>
      <c r="C152" s="5">
        <v>313555520.6839</v>
      </c>
      <c r="D152" s="5" t="s">
        <v>20</v>
      </c>
      <c r="E152" s="5">
        <f t="shared" si="2"/>
        <v>31355.55206839</v>
      </c>
      <c r="F152" s="7">
        <f>E152/E173</f>
        <v>0.003237980381547726</v>
      </c>
    </row>
    <row r="153" spans="1:6" ht="12.75">
      <c r="A153" s="4" t="s">
        <v>97</v>
      </c>
      <c r="B153" s="5" t="s">
        <v>116</v>
      </c>
      <c r="C153" s="5">
        <v>29378504543.3269</v>
      </c>
      <c r="D153" s="5" t="s">
        <v>78</v>
      </c>
      <c r="E153" s="5">
        <f t="shared" si="2"/>
        <v>2937850.45433269</v>
      </c>
      <c r="F153" s="7">
        <f>E153/E173</f>
        <v>0.3033817460557558</v>
      </c>
    </row>
    <row r="154" spans="1:6" ht="12.75">
      <c r="A154" s="4" t="s">
        <v>97</v>
      </c>
      <c r="B154" s="5" t="s">
        <v>118</v>
      </c>
      <c r="C154" s="5">
        <v>1142986234.6411</v>
      </c>
      <c r="D154" s="5" t="s">
        <v>86</v>
      </c>
      <c r="E154" s="5">
        <f t="shared" si="2"/>
        <v>114298.62346410999</v>
      </c>
      <c r="F154" s="7">
        <f>E154/E173</f>
        <v>0.011803227052340715</v>
      </c>
    </row>
    <row r="155" spans="1:6" ht="12.75">
      <c r="A155" s="4" t="s">
        <v>97</v>
      </c>
      <c r="B155" s="5" t="s">
        <v>65</v>
      </c>
      <c r="C155" s="5">
        <v>604398020.4219</v>
      </c>
      <c r="D155" s="5" t="s">
        <v>38</v>
      </c>
      <c r="E155" s="5">
        <f t="shared" si="2"/>
        <v>60439.80204219</v>
      </c>
      <c r="F155" s="7">
        <f>E155/E173</f>
        <v>0.006241411181355993</v>
      </c>
    </row>
    <row r="156" spans="1:6" ht="12.75">
      <c r="A156" s="4" t="s">
        <v>97</v>
      </c>
      <c r="B156" s="5" t="s">
        <v>60</v>
      </c>
      <c r="C156" s="5">
        <v>1030060177.723</v>
      </c>
      <c r="D156" s="5" t="s">
        <v>24</v>
      </c>
      <c r="E156" s="5">
        <f t="shared" si="2"/>
        <v>103006.01777230001</v>
      </c>
      <c r="F156" s="7">
        <f>E156/E173</f>
        <v>0.010637078371338959</v>
      </c>
    </row>
    <row r="157" spans="1:6" ht="12.75">
      <c r="A157" s="4" t="s">
        <v>97</v>
      </c>
      <c r="B157" s="5" t="s">
        <v>53</v>
      </c>
      <c r="C157" s="5">
        <v>1299660088.9195</v>
      </c>
      <c r="D157" s="5" t="s">
        <v>6</v>
      </c>
      <c r="E157" s="5">
        <f t="shared" si="2"/>
        <v>129966.00889195001</v>
      </c>
      <c r="F157" s="7">
        <f>E157/E173</f>
        <v>0.013421144240813218</v>
      </c>
    </row>
    <row r="158" spans="1:6" ht="12.75">
      <c r="A158" s="4" t="s">
        <v>97</v>
      </c>
      <c r="B158" s="5" t="s">
        <v>54</v>
      </c>
      <c r="C158" s="5">
        <v>495188636.5228</v>
      </c>
      <c r="D158" s="5" t="s">
        <v>10</v>
      </c>
      <c r="E158" s="5">
        <f t="shared" si="2"/>
        <v>49518.86365228</v>
      </c>
      <c r="F158" s="7">
        <f>E158/E173</f>
        <v>0.005113643308620347</v>
      </c>
    </row>
    <row r="159" spans="1:6" ht="12.75">
      <c r="A159" s="4" t="s">
        <v>97</v>
      </c>
      <c r="B159" s="5" t="s">
        <v>120</v>
      </c>
      <c r="C159" s="5">
        <v>151950811.0162</v>
      </c>
      <c r="D159" s="5" t="s">
        <v>91</v>
      </c>
      <c r="E159" s="5">
        <f t="shared" si="2"/>
        <v>15195.08110162</v>
      </c>
      <c r="F159" s="7">
        <f>E159/E173</f>
        <v>0.001569143939668433</v>
      </c>
    </row>
    <row r="160" spans="1:6" ht="12.75">
      <c r="A160" s="4" t="s">
        <v>97</v>
      </c>
      <c r="B160" s="5" t="s">
        <v>61</v>
      </c>
      <c r="C160" s="5">
        <v>1346973018.0352</v>
      </c>
      <c r="D160" s="5" t="s">
        <v>25</v>
      </c>
      <c r="E160" s="5">
        <f t="shared" si="2"/>
        <v>134697.30180352</v>
      </c>
      <c r="F160" s="7">
        <f>E160/E173</f>
        <v>0.013909728641866185</v>
      </c>
    </row>
    <row r="161" spans="1:6" ht="12.75">
      <c r="A161" s="4" t="s">
        <v>97</v>
      </c>
      <c r="B161" s="5" t="s">
        <v>62</v>
      </c>
      <c r="C161" s="5">
        <v>5186154517.7399</v>
      </c>
      <c r="D161" s="5" t="s">
        <v>26</v>
      </c>
      <c r="E161" s="5">
        <f t="shared" si="2"/>
        <v>518615.45177398995</v>
      </c>
      <c r="F161" s="7">
        <f>E161/E173</f>
        <v>0.05355563999476137</v>
      </c>
    </row>
    <row r="162" spans="1:6" ht="12.75">
      <c r="A162" s="4" t="s">
        <v>97</v>
      </c>
      <c r="B162" s="5" t="s">
        <v>57</v>
      </c>
      <c r="C162" s="5">
        <v>4019326814.2431</v>
      </c>
      <c r="D162" s="5" t="s">
        <v>16</v>
      </c>
      <c r="E162" s="5">
        <f t="shared" si="2"/>
        <v>401932.68142431</v>
      </c>
      <c r="F162" s="7">
        <f>E162/E173</f>
        <v>0.041506210265926054</v>
      </c>
    </row>
    <row r="163" spans="1:6" ht="12.75">
      <c r="A163" s="4" t="s">
        <v>97</v>
      </c>
      <c r="B163" s="5" t="s">
        <v>50</v>
      </c>
      <c r="C163" s="5">
        <v>790967032.9571</v>
      </c>
      <c r="D163" s="5" t="s">
        <v>2</v>
      </c>
      <c r="E163" s="5">
        <f t="shared" si="2"/>
        <v>79096.70329571</v>
      </c>
      <c r="F163" s="7">
        <f>E163/E173</f>
        <v>0.008168045421684738</v>
      </c>
    </row>
    <row r="164" spans="1:6" ht="12.75">
      <c r="A164" s="4" t="s">
        <v>97</v>
      </c>
      <c r="B164" s="5" t="s">
        <v>117</v>
      </c>
      <c r="C164" s="5">
        <v>17023777790.6353</v>
      </c>
      <c r="D164" s="5" t="s">
        <v>80</v>
      </c>
      <c r="E164" s="5">
        <f t="shared" si="2"/>
        <v>1702377.77906353</v>
      </c>
      <c r="F164" s="7">
        <f>E164/E173</f>
        <v>0.17579871783369097</v>
      </c>
    </row>
    <row r="165" spans="1:6" ht="12.75">
      <c r="A165" s="4" t="s">
        <v>97</v>
      </c>
      <c r="B165" s="5" t="s">
        <v>66</v>
      </c>
      <c r="C165" s="5">
        <v>1702292466.2826</v>
      </c>
      <c r="D165" s="5" t="s">
        <v>39</v>
      </c>
      <c r="E165" s="5">
        <f t="shared" si="2"/>
        <v>170229.24662826</v>
      </c>
      <c r="F165" s="7">
        <f>E165/E173</f>
        <v>0.017578990787523948</v>
      </c>
    </row>
    <row r="166" spans="1:6" ht="12.75">
      <c r="A166" s="4" t="s">
        <v>97</v>
      </c>
      <c r="B166" s="5" t="s">
        <v>64</v>
      </c>
      <c r="C166" s="5">
        <v>9970452275.8398</v>
      </c>
      <c r="D166" s="5" t="s">
        <v>46</v>
      </c>
      <c r="E166" s="5">
        <f t="shared" si="2"/>
        <v>997045.22758398</v>
      </c>
      <c r="F166" s="7">
        <f>E166/E173</f>
        <v>0.10296144298117225</v>
      </c>
    </row>
    <row r="167" spans="1:6" ht="12.75">
      <c r="A167" s="4" t="s">
        <v>97</v>
      </c>
      <c r="B167" s="5" t="s">
        <v>67</v>
      </c>
      <c r="C167" s="5">
        <v>3831592813.4315</v>
      </c>
      <c r="D167" s="5" t="s">
        <v>37</v>
      </c>
      <c r="E167" s="5">
        <f t="shared" si="2"/>
        <v>383159.28134315</v>
      </c>
      <c r="F167" s="7">
        <f>E167/E173</f>
        <v>0.039567545591001584</v>
      </c>
    </row>
    <row r="168" spans="1:6" ht="12.75">
      <c r="A168" s="4" t="s">
        <v>97</v>
      </c>
      <c r="B168" s="5" t="s">
        <v>55</v>
      </c>
      <c r="C168" s="5">
        <v>628194829.6551</v>
      </c>
      <c r="D168" s="5" t="s">
        <v>11</v>
      </c>
      <c r="E168" s="5">
        <f t="shared" si="2"/>
        <v>62819.48296551</v>
      </c>
      <c r="F168" s="7">
        <f>E168/E173</f>
        <v>0.006487152673237472</v>
      </c>
    </row>
    <row r="169" spans="1:6" ht="12.75">
      <c r="A169" s="4" t="s">
        <v>97</v>
      </c>
      <c r="B169" s="5" t="s">
        <v>115</v>
      </c>
      <c r="C169" s="5">
        <v>503896537.2016</v>
      </c>
      <c r="D169" s="5" t="s">
        <v>27</v>
      </c>
      <c r="E169" s="5">
        <f t="shared" si="2"/>
        <v>50389.65372016</v>
      </c>
      <c r="F169" s="7">
        <f>E169/E173</f>
        <v>0.0052035668140363</v>
      </c>
    </row>
    <row r="170" spans="1:6" ht="12.75">
      <c r="A170" s="4" t="s">
        <v>97</v>
      </c>
      <c r="B170" s="5" t="s">
        <v>59</v>
      </c>
      <c r="C170" s="5">
        <v>702506829.1651</v>
      </c>
      <c r="D170" s="5" t="s">
        <v>17</v>
      </c>
      <c r="E170" s="5">
        <f t="shared" si="2"/>
        <v>70250.68291650999</v>
      </c>
      <c r="F170" s="7">
        <f>E170/E173</f>
        <v>0.007254547219511583</v>
      </c>
    </row>
    <row r="171" spans="1:6" ht="12.75">
      <c r="A171" s="4" t="s">
        <v>97</v>
      </c>
      <c r="B171" s="5" t="s">
        <v>36</v>
      </c>
      <c r="C171" s="5">
        <v>49794132.9414</v>
      </c>
      <c r="D171" s="5" t="s">
        <v>19</v>
      </c>
      <c r="E171" s="5">
        <f t="shared" si="2"/>
        <v>4979.41329414</v>
      </c>
      <c r="F171" s="7">
        <f>E171/E173</f>
        <v>0.0005142069424539758</v>
      </c>
    </row>
    <row r="172" spans="1:6" ht="12.75">
      <c r="A172" s="4" t="s">
        <v>97</v>
      </c>
      <c r="B172" s="5" t="s">
        <v>119</v>
      </c>
      <c r="C172" s="5">
        <v>1842455184.4615</v>
      </c>
      <c r="D172" s="5" t="s">
        <v>87</v>
      </c>
      <c r="E172" s="5">
        <f t="shared" si="2"/>
        <v>184245.51844615</v>
      </c>
      <c r="F172" s="7">
        <f>E172/E173</f>
        <v>0.0190264031331838</v>
      </c>
    </row>
    <row r="173" spans="1:6" ht="12.75">
      <c r="A173" s="8" t="s">
        <v>97</v>
      </c>
      <c r="B173" s="9"/>
      <c r="C173" s="9"/>
      <c r="D173" s="11" t="s">
        <v>8</v>
      </c>
      <c r="E173" s="11">
        <f>SUM(E145:E172)</f>
        <v>9683675.74030894</v>
      </c>
      <c r="F173" s="13"/>
    </row>
    <row r="174" spans="1:6" ht="12.75">
      <c r="A174" s="4" t="s">
        <v>98</v>
      </c>
      <c r="B174" s="5" t="s">
        <v>51</v>
      </c>
      <c r="C174" s="5">
        <v>2265057.164</v>
      </c>
      <c r="D174" s="5" t="s">
        <v>3</v>
      </c>
      <c r="E174" s="5">
        <f t="shared" si="2"/>
        <v>226.50571639999998</v>
      </c>
      <c r="F174" s="7">
        <f>E174/E178</f>
        <v>0.0024713960425640467</v>
      </c>
    </row>
    <row r="175" spans="1:6" ht="12.75">
      <c r="A175" s="4" t="s">
        <v>98</v>
      </c>
      <c r="B175" s="5" t="s">
        <v>32</v>
      </c>
      <c r="C175" s="5">
        <v>99005302.6407</v>
      </c>
      <c r="D175" s="5" t="s">
        <v>1</v>
      </c>
      <c r="E175" s="5">
        <f t="shared" si="2"/>
        <v>9900.53026407</v>
      </c>
      <c r="F175" s="7">
        <f>E175/E178</f>
        <v>0.10802434350353629</v>
      </c>
    </row>
    <row r="176" spans="1:6" ht="12.75">
      <c r="A176" s="4" t="s">
        <v>98</v>
      </c>
      <c r="B176" s="5" t="s">
        <v>53</v>
      </c>
      <c r="C176" s="5">
        <v>292519513.6695</v>
      </c>
      <c r="D176" s="5" t="s">
        <v>6</v>
      </c>
      <c r="E176" s="5">
        <f t="shared" si="2"/>
        <v>29251.95136695</v>
      </c>
      <c r="F176" s="7">
        <f>E176/E178</f>
        <v>0.3191670302831977</v>
      </c>
    </row>
    <row r="177" spans="1:6" ht="12.75">
      <c r="A177" s="4" t="s">
        <v>98</v>
      </c>
      <c r="B177" s="5" t="s">
        <v>50</v>
      </c>
      <c r="C177" s="5">
        <v>522719307.9721</v>
      </c>
      <c r="D177" s="5" t="s">
        <v>2</v>
      </c>
      <c r="E177" s="5">
        <f t="shared" si="2"/>
        <v>52271.93079721</v>
      </c>
      <c r="F177" s="7">
        <f>E177/E178</f>
        <v>0.5703372301707018</v>
      </c>
    </row>
    <row r="178" spans="1:6" ht="12.75">
      <c r="A178" s="8" t="s">
        <v>98</v>
      </c>
      <c r="B178" s="9"/>
      <c r="C178" s="9"/>
      <c r="D178" s="11" t="s">
        <v>8</v>
      </c>
      <c r="E178" s="11">
        <f>SUM(E174:E177)</f>
        <v>91650.91814463</v>
      </c>
      <c r="F178" s="13"/>
    </row>
    <row r="179" spans="1:6" ht="12.75">
      <c r="A179" s="4" t="s">
        <v>99</v>
      </c>
      <c r="B179" s="5" t="s">
        <v>51</v>
      </c>
      <c r="C179" s="5">
        <v>1985631573.0593</v>
      </c>
      <c r="D179" s="5" t="s">
        <v>3</v>
      </c>
      <c r="E179" s="5">
        <f t="shared" si="2"/>
        <v>198563.15730592998</v>
      </c>
      <c r="F179" s="7">
        <f>E179/E201</f>
        <v>0.05736373925661292</v>
      </c>
    </row>
    <row r="180" spans="1:6" ht="12.75">
      <c r="A180" s="4" t="s">
        <v>99</v>
      </c>
      <c r="B180" s="5" t="s">
        <v>49</v>
      </c>
      <c r="C180" s="5">
        <v>639181158.5465</v>
      </c>
      <c r="D180" s="5" t="s">
        <v>0</v>
      </c>
      <c r="E180" s="5">
        <f t="shared" si="2"/>
        <v>63918.115854649994</v>
      </c>
      <c r="F180" s="7">
        <f>E180/E201</f>
        <v>0.01846557126411395</v>
      </c>
    </row>
    <row r="181" spans="1:6" ht="12.75">
      <c r="A181" s="4" t="s">
        <v>99</v>
      </c>
      <c r="B181" s="5" t="s">
        <v>56</v>
      </c>
      <c r="C181" s="5">
        <v>165860814.7227</v>
      </c>
      <c r="D181" s="5" t="s">
        <v>14</v>
      </c>
      <c r="E181" s="5">
        <f t="shared" si="2"/>
        <v>16586.08147227</v>
      </c>
      <c r="F181" s="7">
        <f>E181/E201</f>
        <v>0.004791622301806644</v>
      </c>
    </row>
    <row r="182" spans="1:6" ht="12.75">
      <c r="A182" s="4" t="s">
        <v>99</v>
      </c>
      <c r="B182" s="5" t="s">
        <v>32</v>
      </c>
      <c r="C182" s="5">
        <v>1605963639.0973</v>
      </c>
      <c r="D182" s="5" t="s">
        <v>1</v>
      </c>
      <c r="E182" s="5">
        <f t="shared" si="2"/>
        <v>160596.36390973002</v>
      </c>
      <c r="F182" s="7">
        <f>E182/E201</f>
        <v>0.04639535385048368</v>
      </c>
    </row>
    <row r="183" spans="1:6" ht="12.75">
      <c r="A183" s="4" t="s">
        <v>99</v>
      </c>
      <c r="B183" s="5" t="s">
        <v>52</v>
      </c>
      <c r="C183" s="5">
        <v>3206705814.3375</v>
      </c>
      <c r="D183" s="5" t="s">
        <v>4</v>
      </c>
      <c r="E183" s="5">
        <f t="shared" si="2"/>
        <v>320670.58143375</v>
      </c>
      <c r="F183" s="7">
        <f>E183/E201</f>
        <v>0.09263986265231865</v>
      </c>
    </row>
    <row r="184" spans="1:6" ht="12.75">
      <c r="A184" s="4" t="s">
        <v>99</v>
      </c>
      <c r="B184" s="5" t="s">
        <v>35</v>
      </c>
      <c r="C184" s="5">
        <v>4522610114.5438</v>
      </c>
      <c r="D184" s="5" t="s">
        <v>5</v>
      </c>
      <c r="E184" s="5">
        <f t="shared" si="2"/>
        <v>452261.01145438006</v>
      </c>
      <c r="F184" s="7">
        <f>E184/E201</f>
        <v>0.13065557119959384</v>
      </c>
    </row>
    <row r="185" spans="1:6" ht="12.75">
      <c r="A185" s="4" t="s">
        <v>99</v>
      </c>
      <c r="B185" s="5" t="s">
        <v>33</v>
      </c>
      <c r="C185" s="5">
        <v>2358215051.0587</v>
      </c>
      <c r="D185" s="5" t="s">
        <v>15</v>
      </c>
      <c r="E185" s="5">
        <f t="shared" si="2"/>
        <v>235821.50510587002</v>
      </c>
      <c r="F185" s="7">
        <f>E185/E201</f>
        <v>0.0681274588576012</v>
      </c>
    </row>
    <row r="186" spans="1:6" ht="12.75">
      <c r="A186" s="4" t="s">
        <v>99</v>
      </c>
      <c r="B186" s="5" t="s">
        <v>116</v>
      </c>
      <c r="C186" s="5">
        <v>693183276.181</v>
      </c>
      <c r="D186" s="5" t="s">
        <v>78</v>
      </c>
      <c r="E186" s="5">
        <f t="shared" si="2"/>
        <v>69318.3276181</v>
      </c>
      <c r="F186" s="7">
        <f>E186/E201</f>
        <v>0.020025660979305988</v>
      </c>
    </row>
    <row r="187" spans="1:6" ht="12.75">
      <c r="A187" s="4" t="s">
        <v>99</v>
      </c>
      <c r="B187" s="5" t="s">
        <v>118</v>
      </c>
      <c r="C187" s="5">
        <v>666946011.929</v>
      </c>
      <c r="D187" s="5" t="s">
        <v>86</v>
      </c>
      <c r="E187" s="5">
        <f t="shared" si="2"/>
        <v>66694.60119290001</v>
      </c>
      <c r="F187" s="7">
        <f>E187/E201</f>
        <v>0.019267681701690208</v>
      </c>
    </row>
    <row r="188" spans="1:6" ht="12.75">
      <c r="A188" s="4" t="s">
        <v>99</v>
      </c>
      <c r="B188" s="5" t="s">
        <v>53</v>
      </c>
      <c r="C188" s="5">
        <v>1707464249.2029</v>
      </c>
      <c r="D188" s="5" t="s">
        <v>6</v>
      </c>
      <c r="E188" s="5">
        <f t="shared" si="2"/>
        <v>170746.42492028998</v>
      </c>
      <c r="F188" s="7">
        <f>E188/E201</f>
        <v>0.04932764733910603</v>
      </c>
    </row>
    <row r="189" spans="1:6" ht="12.75">
      <c r="A189" s="4" t="s">
        <v>99</v>
      </c>
      <c r="B189" s="5" t="s">
        <v>54</v>
      </c>
      <c r="C189" s="5">
        <v>493293948.2749</v>
      </c>
      <c r="D189" s="5" t="s">
        <v>10</v>
      </c>
      <c r="E189" s="5">
        <f t="shared" si="2"/>
        <v>49329.39482749</v>
      </c>
      <c r="F189" s="7">
        <f>E189/E201</f>
        <v>0.014250974757672927</v>
      </c>
    </row>
    <row r="190" spans="1:6" ht="12.75">
      <c r="A190" s="4" t="s">
        <v>99</v>
      </c>
      <c r="B190" s="5" t="s">
        <v>120</v>
      </c>
      <c r="C190" s="5">
        <v>20889758.1274</v>
      </c>
      <c r="D190" s="5" t="s">
        <v>91</v>
      </c>
      <c r="E190" s="5">
        <f t="shared" si="2"/>
        <v>2088.97581274</v>
      </c>
      <c r="F190" s="7">
        <f>E190/E201</f>
        <v>0.0006034929412950553</v>
      </c>
    </row>
    <row r="191" spans="1:6" ht="12.75">
      <c r="A191" s="4" t="s">
        <v>99</v>
      </c>
      <c r="B191" s="5" t="s">
        <v>57</v>
      </c>
      <c r="C191" s="5">
        <v>8751298.6807</v>
      </c>
      <c r="D191" s="5" t="s">
        <v>16</v>
      </c>
      <c r="E191" s="5">
        <f t="shared" si="2"/>
        <v>875.12986807</v>
      </c>
      <c r="F191" s="7">
        <f>E191/E201</f>
        <v>0.0002528199201138626</v>
      </c>
    </row>
    <row r="192" spans="1:6" ht="12.75">
      <c r="A192" s="4" t="s">
        <v>99</v>
      </c>
      <c r="B192" s="5" t="s">
        <v>50</v>
      </c>
      <c r="C192" s="5">
        <v>2155923563.1332</v>
      </c>
      <c r="D192" s="5" t="s">
        <v>2</v>
      </c>
      <c r="E192" s="5">
        <f t="shared" si="2"/>
        <v>215592.35631332002</v>
      </c>
      <c r="F192" s="7">
        <f>E192/E201</f>
        <v>0.06228337563257883</v>
      </c>
    </row>
    <row r="193" spans="1:6" ht="12.75">
      <c r="A193" s="4" t="s">
        <v>99</v>
      </c>
      <c r="B193" s="5" t="s">
        <v>117</v>
      </c>
      <c r="C193" s="5">
        <v>5574293114.0296</v>
      </c>
      <c r="D193" s="5" t="s">
        <v>80</v>
      </c>
      <c r="E193" s="5">
        <f t="shared" si="2"/>
        <v>557429.31140296</v>
      </c>
      <c r="F193" s="7">
        <f>E193/E201</f>
        <v>0.16103808031238298</v>
      </c>
    </row>
    <row r="194" spans="1:6" ht="12.75">
      <c r="A194" s="4" t="s">
        <v>99</v>
      </c>
      <c r="B194" s="5" t="s">
        <v>66</v>
      </c>
      <c r="C194" s="5">
        <v>1707104454.6527</v>
      </c>
      <c r="D194" s="5" t="s">
        <v>39</v>
      </c>
      <c r="E194" s="5">
        <f t="shared" si="2"/>
        <v>170710.44546527</v>
      </c>
      <c r="F194" s="7">
        <f>E194/E201</f>
        <v>0.049317253084177955</v>
      </c>
    </row>
    <row r="195" spans="1:6" ht="12.75">
      <c r="A195" s="4" t="s">
        <v>99</v>
      </c>
      <c r="B195" s="5" t="s">
        <v>67</v>
      </c>
      <c r="C195" s="5">
        <v>1278697230.7966</v>
      </c>
      <c r="D195" s="5" t="s">
        <v>37</v>
      </c>
      <c r="E195" s="5">
        <f t="shared" si="2"/>
        <v>127869.72307966</v>
      </c>
      <c r="F195" s="7">
        <f>E195/E201</f>
        <v>0.036940817989994046</v>
      </c>
    </row>
    <row r="196" spans="1:6" ht="12.75">
      <c r="A196" s="4" t="s">
        <v>99</v>
      </c>
      <c r="B196" s="5" t="s">
        <v>55</v>
      </c>
      <c r="C196" s="5">
        <v>2461294658.0279</v>
      </c>
      <c r="D196" s="5" t="s">
        <v>11</v>
      </c>
      <c r="E196" s="5">
        <f t="shared" si="2"/>
        <v>246129.46580279002</v>
      </c>
      <c r="F196" s="7">
        <f>E196/E201</f>
        <v>0.0711053686456416</v>
      </c>
    </row>
    <row r="197" spans="1:6" ht="12.75">
      <c r="A197" s="4" t="s">
        <v>99</v>
      </c>
      <c r="B197" s="5" t="s">
        <v>63</v>
      </c>
      <c r="C197" s="5">
        <v>2041232161.615</v>
      </c>
      <c r="D197" s="5" t="s">
        <v>27</v>
      </c>
      <c r="E197" s="5">
        <f t="shared" si="2"/>
        <v>204123.2161615</v>
      </c>
      <c r="F197" s="7">
        <f>E197/E201</f>
        <v>0.058970007865400874</v>
      </c>
    </row>
    <row r="198" spans="1:6" ht="12.75">
      <c r="A198" s="4" t="s">
        <v>99</v>
      </c>
      <c r="B198" s="5" t="s">
        <v>59</v>
      </c>
      <c r="C198" s="5">
        <v>110033686.5117</v>
      </c>
      <c r="D198" s="5" t="s">
        <v>17</v>
      </c>
      <c r="E198" s="5">
        <f t="shared" si="2"/>
        <v>11003.36865117</v>
      </c>
      <c r="F198" s="7">
        <f>E198/E201</f>
        <v>0.0031788090943659377</v>
      </c>
    </row>
    <row r="199" spans="1:6" ht="12.75">
      <c r="A199" s="4" t="s">
        <v>99</v>
      </c>
      <c r="B199" s="5" t="s">
        <v>36</v>
      </c>
      <c r="C199" s="5">
        <v>47511360.8423</v>
      </c>
      <c r="D199" s="5" t="s">
        <v>19</v>
      </c>
      <c r="E199" s="5">
        <f t="shared" si="2"/>
        <v>4751.13608423</v>
      </c>
      <c r="F199" s="7">
        <f>E199/E201</f>
        <v>0.001372575533176795</v>
      </c>
    </row>
    <row r="200" spans="1:6" ht="12.75">
      <c r="A200" s="4" t="s">
        <v>99</v>
      </c>
      <c r="B200" s="5" t="s">
        <v>119</v>
      </c>
      <c r="C200" s="5">
        <v>1163964450.7267</v>
      </c>
      <c r="D200" s="5" t="s">
        <v>87</v>
      </c>
      <c r="E200" s="5">
        <f aca="true" t="shared" si="3" ref="E200:E234">C200/10000</f>
        <v>116396.44507267</v>
      </c>
      <c r="F200" s="7">
        <f>E200/E201</f>
        <v>0.03362625482056589</v>
      </c>
    </row>
    <row r="201" spans="1:6" ht="12.75">
      <c r="A201" s="8" t="s">
        <v>99</v>
      </c>
      <c r="B201" s="9"/>
      <c r="C201" s="9"/>
      <c r="D201" s="11" t="s">
        <v>8</v>
      </c>
      <c r="E201" s="11">
        <f>SUM(E179:E200)</f>
        <v>3461475.1388097405</v>
      </c>
      <c r="F201" s="13"/>
    </row>
    <row r="202" spans="1:6" ht="12.75">
      <c r="A202" s="4" t="s">
        <v>100</v>
      </c>
      <c r="B202" s="5" t="s">
        <v>51</v>
      </c>
      <c r="C202" s="5">
        <v>4949122111.4135</v>
      </c>
      <c r="D202" s="5" t="s">
        <v>3</v>
      </c>
      <c r="E202" s="5">
        <f t="shared" si="3"/>
        <v>494912.21114135</v>
      </c>
      <c r="F202" s="7">
        <f>E202/E219</f>
        <v>0.06377331458641741</v>
      </c>
    </row>
    <row r="203" spans="1:6" ht="12.75">
      <c r="A203" s="4" t="s">
        <v>100</v>
      </c>
      <c r="B203" s="5" t="s">
        <v>49</v>
      </c>
      <c r="C203" s="5">
        <v>243900299.2084</v>
      </c>
      <c r="D203" s="5" t="s">
        <v>0</v>
      </c>
      <c r="E203" s="5">
        <f t="shared" si="3"/>
        <v>24390.029920840003</v>
      </c>
      <c r="F203" s="7">
        <f>E203/E219</f>
        <v>0.0031428463794149985</v>
      </c>
    </row>
    <row r="204" spans="1:6" ht="12.75">
      <c r="A204" s="4" t="s">
        <v>100</v>
      </c>
      <c r="B204" s="5" t="s">
        <v>32</v>
      </c>
      <c r="C204" s="5">
        <v>2489860347.7848</v>
      </c>
      <c r="D204" s="5" t="s">
        <v>1</v>
      </c>
      <c r="E204" s="5">
        <f t="shared" si="3"/>
        <v>248986.03477848</v>
      </c>
      <c r="F204" s="7">
        <f>E204/E219</f>
        <v>0.03208380065412779</v>
      </c>
    </row>
    <row r="205" spans="1:6" ht="12.75">
      <c r="A205" s="4" t="s">
        <v>100</v>
      </c>
      <c r="B205" s="5" t="s">
        <v>52</v>
      </c>
      <c r="C205" s="5">
        <v>6372678622.9391</v>
      </c>
      <c r="D205" s="5" t="s">
        <v>4</v>
      </c>
      <c r="E205" s="5">
        <f t="shared" si="3"/>
        <v>637267.86229391</v>
      </c>
      <c r="F205" s="7">
        <f>E205/E219</f>
        <v>0.08211695517505836</v>
      </c>
    </row>
    <row r="206" spans="1:6" ht="12.75">
      <c r="A206" s="4" t="s">
        <v>100</v>
      </c>
      <c r="B206" s="5" t="s">
        <v>35</v>
      </c>
      <c r="C206" s="5">
        <v>8851712071.6634</v>
      </c>
      <c r="D206" s="5" t="s">
        <v>5</v>
      </c>
      <c r="E206" s="5">
        <f t="shared" si="3"/>
        <v>885171.2071663401</v>
      </c>
      <c r="F206" s="7">
        <f>E206/E219</f>
        <v>0.11406124275510211</v>
      </c>
    </row>
    <row r="207" spans="1:6" ht="12.75">
      <c r="A207" s="4" t="s">
        <v>100</v>
      </c>
      <c r="B207" s="5" t="s">
        <v>58</v>
      </c>
      <c r="C207" s="5">
        <v>5667516.2928</v>
      </c>
      <c r="D207" s="5" t="s">
        <v>20</v>
      </c>
      <c r="E207" s="5">
        <f t="shared" si="3"/>
        <v>566.75162928</v>
      </c>
      <c r="F207" s="7">
        <f>E207/E219</f>
        <v>7.30303862640302E-05</v>
      </c>
    </row>
    <row r="208" spans="1:6" ht="12.75">
      <c r="A208" s="4" t="s">
        <v>100</v>
      </c>
      <c r="B208" s="5" t="s">
        <v>118</v>
      </c>
      <c r="C208" s="5">
        <v>3785415908.8556</v>
      </c>
      <c r="D208" s="5" t="s">
        <v>86</v>
      </c>
      <c r="E208" s="5">
        <f t="shared" si="3"/>
        <v>378541.59088555997</v>
      </c>
      <c r="F208" s="7">
        <f>E208/E219</f>
        <v>0.048778048745079274</v>
      </c>
    </row>
    <row r="209" spans="1:6" ht="12.75">
      <c r="A209" s="4" t="s">
        <v>100</v>
      </c>
      <c r="B209" s="5" t="s">
        <v>65</v>
      </c>
      <c r="C209" s="5">
        <v>35153444.4112</v>
      </c>
      <c r="D209" s="5" t="s">
        <v>38</v>
      </c>
      <c r="E209" s="5">
        <f t="shared" si="3"/>
        <v>3515.3444411200003</v>
      </c>
      <c r="F209" s="7">
        <f>E209/E219</f>
        <v>0.0004529796636178185</v>
      </c>
    </row>
    <row r="210" spans="1:6" ht="12.75">
      <c r="A210" s="4" t="s">
        <v>100</v>
      </c>
      <c r="B210" s="5" t="s">
        <v>53</v>
      </c>
      <c r="C210" s="5">
        <v>3111643536.1115</v>
      </c>
      <c r="D210" s="5" t="s">
        <v>6</v>
      </c>
      <c r="E210" s="5">
        <f t="shared" si="3"/>
        <v>311164.35361115</v>
      </c>
      <c r="F210" s="7">
        <f>E210/E219</f>
        <v>0.04009596401988056</v>
      </c>
    </row>
    <row r="211" spans="1:6" ht="12.75">
      <c r="A211" s="4" t="s">
        <v>100</v>
      </c>
      <c r="B211" s="5" t="s">
        <v>61</v>
      </c>
      <c r="C211" s="5">
        <v>11108416858.0772</v>
      </c>
      <c r="D211" s="5" t="s">
        <v>25</v>
      </c>
      <c r="E211" s="5">
        <f t="shared" si="3"/>
        <v>1110841.68580772</v>
      </c>
      <c r="F211" s="7">
        <f>E211/E219</f>
        <v>0.14314065139219015</v>
      </c>
    </row>
    <row r="212" spans="1:6" ht="12.75">
      <c r="A212" s="4" t="s">
        <v>100</v>
      </c>
      <c r="B212" s="5" t="s">
        <v>57</v>
      </c>
      <c r="C212" s="5">
        <v>611921467.0419</v>
      </c>
      <c r="D212" s="5" t="s">
        <v>16</v>
      </c>
      <c r="E212" s="5">
        <f t="shared" si="3"/>
        <v>61192.14670419</v>
      </c>
      <c r="F212" s="7">
        <f>E212/E219</f>
        <v>0.007885087363241393</v>
      </c>
    </row>
    <row r="213" spans="1:6" ht="12.75">
      <c r="A213" s="4" t="s">
        <v>100</v>
      </c>
      <c r="B213" s="5" t="s">
        <v>50</v>
      </c>
      <c r="C213" s="5">
        <v>2230472272.2884</v>
      </c>
      <c r="D213" s="5" t="s">
        <v>2</v>
      </c>
      <c r="E213" s="5">
        <f t="shared" si="3"/>
        <v>223047.22722884003</v>
      </c>
      <c r="F213" s="7">
        <f>E213/E219</f>
        <v>0.028741382147126595</v>
      </c>
    </row>
    <row r="214" spans="1:6" ht="12.75">
      <c r="A214" s="4" t="s">
        <v>100</v>
      </c>
      <c r="B214" s="5" t="s">
        <v>66</v>
      </c>
      <c r="C214" s="5">
        <v>6156136877.8771</v>
      </c>
      <c r="D214" s="5" t="s">
        <v>39</v>
      </c>
      <c r="E214" s="5">
        <f t="shared" si="3"/>
        <v>615613.68778771</v>
      </c>
      <c r="F214" s="7">
        <f>E214/E219</f>
        <v>0.07932664519319642</v>
      </c>
    </row>
    <row r="215" spans="1:6" ht="12.75">
      <c r="A215" s="4" t="s">
        <v>100</v>
      </c>
      <c r="B215" s="5" t="s">
        <v>67</v>
      </c>
      <c r="C215" s="5">
        <v>13108892429.305</v>
      </c>
      <c r="D215" s="5" t="s">
        <v>37</v>
      </c>
      <c r="E215" s="5">
        <f t="shared" si="3"/>
        <v>1310889.2429305</v>
      </c>
      <c r="F215" s="7">
        <f>E215/E219</f>
        <v>0.16891834591141405</v>
      </c>
    </row>
    <row r="216" spans="1:6" ht="12.75">
      <c r="A216" s="4" t="s">
        <v>100</v>
      </c>
      <c r="B216" s="5" t="s">
        <v>55</v>
      </c>
      <c r="C216" s="5">
        <v>1913790116.5549</v>
      </c>
      <c r="D216" s="5" t="s">
        <v>11</v>
      </c>
      <c r="E216" s="5">
        <f t="shared" si="3"/>
        <v>191379.01165549</v>
      </c>
      <c r="F216" s="7">
        <f>E216/E219</f>
        <v>0.02466068454321775</v>
      </c>
    </row>
    <row r="217" spans="1:6" ht="12.75">
      <c r="A217" s="4" t="s">
        <v>100</v>
      </c>
      <c r="B217" s="5" t="s">
        <v>115</v>
      </c>
      <c r="C217" s="5">
        <v>1879542683.5898</v>
      </c>
      <c r="D217" s="5" t="s">
        <v>27</v>
      </c>
      <c r="E217" s="5">
        <f t="shared" si="3"/>
        <v>187954.26835897999</v>
      </c>
      <c r="F217" s="7">
        <f>E217/E219</f>
        <v>0.024219379546676297</v>
      </c>
    </row>
    <row r="218" spans="1:6" ht="12.75">
      <c r="A218" s="4" t="s">
        <v>100</v>
      </c>
      <c r="B218" s="5" t="s">
        <v>119</v>
      </c>
      <c r="C218" s="5">
        <v>10750579869.7783</v>
      </c>
      <c r="D218" s="5" t="s">
        <v>87</v>
      </c>
      <c r="E218" s="5">
        <f t="shared" si="3"/>
        <v>1075057.9869778298</v>
      </c>
      <c r="F218" s="7">
        <f>E218/E219</f>
        <v>0.13852964153797495</v>
      </c>
    </row>
    <row r="219" spans="1:6" ht="12.75">
      <c r="A219" s="8" t="s">
        <v>100</v>
      </c>
      <c r="B219" s="9"/>
      <c r="C219" s="9"/>
      <c r="D219" s="11" t="s">
        <v>8</v>
      </c>
      <c r="E219" s="11">
        <f>SUM(E202:E218)</f>
        <v>7760490.64331929</v>
      </c>
      <c r="F219" s="13"/>
    </row>
    <row r="220" spans="1:6" ht="12.75">
      <c r="A220" s="4" t="s">
        <v>101</v>
      </c>
      <c r="B220" s="5" t="s">
        <v>49</v>
      </c>
      <c r="C220" s="5">
        <v>145094001.9838</v>
      </c>
      <c r="D220" s="5" t="s">
        <v>0</v>
      </c>
      <c r="E220" s="5">
        <f t="shared" si="3"/>
        <v>14509.400198379999</v>
      </c>
      <c r="F220" s="7">
        <f>E220/E223</f>
        <v>0.06809015438869498</v>
      </c>
    </row>
    <row r="221" spans="1:6" ht="12.75">
      <c r="A221" s="4" t="s">
        <v>101</v>
      </c>
      <c r="B221" s="5" t="s">
        <v>32</v>
      </c>
      <c r="C221" s="5">
        <v>47588226.7612</v>
      </c>
      <c r="D221" s="5" t="s">
        <v>1</v>
      </c>
      <c r="E221" s="5">
        <f t="shared" si="3"/>
        <v>4758.82267612</v>
      </c>
      <c r="F221" s="7">
        <f>E221/E223</f>
        <v>0.02233234773975094</v>
      </c>
    </row>
    <row r="222" spans="1:6" ht="12.75">
      <c r="A222" s="4" t="s">
        <v>101</v>
      </c>
      <c r="B222" s="5" t="s">
        <v>50</v>
      </c>
      <c r="C222" s="5">
        <v>1938227934.2064</v>
      </c>
      <c r="D222" s="5" t="s">
        <v>2</v>
      </c>
      <c r="E222" s="5">
        <f t="shared" si="3"/>
        <v>193822.79342064</v>
      </c>
      <c r="F222" s="7">
        <f>E222/E223</f>
        <v>0.9095774978715541</v>
      </c>
    </row>
    <row r="223" spans="1:6" ht="12.75">
      <c r="A223" s="8" t="s">
        <v>101</v>
      </c>
      <c r="B223" s="9"/>
      <c r="C223" s="9"/>
      <c r="D223" s="11" t="s">
        <v>8</v>
      </c>
      <c r="E223" s="11">
        <f>SUM(E220:E222)</f>
        <v>213091.01629514</v>
      </c>
      <c r="F223" s="13"/>
    </row>
    <row r="224" spans="1:6" ht="12.75">
      <c r="A224" s="4" t="s">
        <v>102</v>
      </c>
      <c r="B224" s="5" t="s">
        <v>56</v>
      </c>
      <c r="C224" s="5">
        <v>2441523180.751</v>
      </c>
      <c r="D224" s="5" t="s">
        <v>14</v>
      </c>
      <c r="E224" s="5">
        <f t="shared" si="3"/>
        <v>244152.3180751</v>
      </c>
      <c r="F224" s="7">
        <f>E224/E227</f>
        <v>0.5973507517561281</v>
      </c>
    </row>
    <row r="225" spans="1:6" ht="12.75">
      <c r="A225" s="4" t="s">
        <v>102</v>
      </c>
      <c r="B225" s="5" t="s">
        <v>57</v>
      </c>
      <c r="C225" s="5">
        <v>624860367.3309</v>
      </c>
      <c r="D225" s="5" t="s">
        <v>16</v>
      </c>
      <c r="E225" s="5">
        <f t="shared" si="3"/>
        <v>62486.03673309</v>
      </c>
      <c r="F225" s="7">
        <f>E225/E227</f>
        <v>0.15288030566759161</v>
      </c>
    </row>
    <row r="226" spans="1:6" ht="12.75">
      <c r="A226" s="4" t="s">
        <v>102</v>
      </c>
      <c r="B226" s="5" t="s">
        <v>59</v>
      </c>
      <c r="C226" s="5">
        <v>1020868662.7394</v>
      </c>
      <c r="D226" s="5" t="s">
        <v>17</v>
      </c>
      <c r="E226" s="5">
        <f t="shared" si="3"/>
        <v>102086.86627394</v>
      </c>
      <c r="F226" s="7">
        <f>E226/E227</f>
        <v>0.24976894257628032</v>
      </c>
    </row>
    <row r="227" spans="1:6" ht="12.75">
      <c r="A227" s="8" t="s">
        <v>102</v>
      </c>
      <c r="B227" s="9"/>
      <c r="C227" s="9"/>
      <c r="D227" s="11" t="s">
        <v>8</v>
      </c>
      <c r="E227" s="11">
        <f>SUM(E224:E226)</f>
        <v>408725.22108213</v>
      </c>
      <c r="F227" s="13"/>
    </row>
    <row r="228" spans="1:6" ht="12.75">
      <c r="A228" s="4" t="s">
        <v>103</v>
      </c>
      <c r="B228" s="5" t="s">
        <v>51</v>
      </c>
      <c r="C228" s="5">
        <v>60075590.6072</v>
      </c>
      <c r="D228" s="5" t="s">
        <v>3</v>
      </c>
      <c r="E228" s="5">
        <f t="shared" si="3"/>
        <v>6007.559060719999</v>
      </c>
      <c r="F228" s="7">
        <f>E228/E235</f>
        <v>0.035302720204107164</v>
      </c>
    </row>
    <row r="229" spans="1:6" ht="12.75">
      <c r="A229" s="4" t="s">
        <v>103</v>
      </c>
      <c r="B229" s="5" t="s">
        <v>49</v>
      </c>
      <c r="C229" s="5">
        <v>137949860.9729</v>
      </c>
      <c r="D229" s="5" t="s">
        <v>0</v>
      </c>
      <c r="E229" s="5">
        <f t="shared" si="3"/>
        <v>13794.98609729</v>
      </c>
      <c r="F229" s="7">
        <f>E229/E235</f>
        <v>0.08106462699574536</v>
      </c>
    </row>
    <row r="230" spans="1:6" ht="12.75">
      <c r="A230" s="4" t="s">
        <v>103</v>
      </c>
      <c r="B230" s="5" t="s">
        <v>32</v>
      </c>
      <c r="C230" s="5">
        <v>16346679.2829</v>
      </c>
      <c r="D230" s="5" t="s">
        <v>1</v>
      </c>
      <c r="E230" s="5">
        <f t="shared" si="3"/>
        <v>1634.66792829</v>
      </c>
      <c r="F230" s="7">
        <f>E230/E235</f>
        <v>0.009605935441628952</v>
      </c>
    </row>
    <row r="231" spans="1:6" ht="12.75">
      <c r="A231" s="4" t="s">
        <v>103</v>
      </c>
      <c r="B231" s="5" t="s">
        <v>52</v>
      </c>
      <c r="C231" s="5">
        <v>497002716.4427</v>
      </c>
      <c r="D231" s="5" t="s">
        <v>4</v>
      </c>
      <c r="E231" s="5">
        <f t="shared" si="3"/>
        <v>49700.271644270004</v>
      </c>
      <c r="F231" s="7">
        <f>E231/E235</f>
        <v>0.29205785015045754</v>
      </c>
    </row>
    <row r="232" spans="1:6" ht="12.75">
      <c r="A232" s="4" t="s">
        <v>103</v>
      </c>
      <c r="B232" s="5" t="s">
        <v>35</v>
      </c>
      <c r="C232" s="5">
        <v>15938718.009</v>
      </c>
      <c r="D232" s="5" t="s">
        <v>5</v>
      </c>
      <c r="E232" s="5">
        <f t="shared" si="3"/>
        <v>1593.8718009</v>
      </c>
      <c r="F232" s="7">
        <f>E232/E235</f>
        <v>0.009366201756765656</v>
      </c>
    </row>
    <row r="233" spans="1:6" ht="12.75">
      <c r="A233" s="4" t="s">
        <v>103</v>
      </c>
      <c r="B233" s="5" t="s">
        <v>53</v>
      </c>
      <c r="C233" s="5">
        <v>650386954.6777</v>
      </c>
      <c r="D233" s="5" t="s">
        <v>6</v>
      </c>
      <c r="E233" s="5">
        <f t="shared" si="3"/>
        <v>65038.695467770005</v>
      </c>
      <c r="F233" s="7">
        <f>E233/E235</f>
        <v>0.3821923089447978</v>
      </c>
    </row>
    <row r="234" spans="1:6" ht="12.75">
      <c r="A234" s="4" t="s">
        <v>103</v>
      </c>
      <c r="B234" s="5" t="s">
        <v>50</v>
      </c>
      <c r="C234" s="5">
        <v>324026436.4536</v>
      </c>
      <c r="D234" s="5" t="s">
        <v>2</v>
      </c>
      <c r="E234" s="5">
        <f t="shared" si="3"/>
        <v>32402.64364536</v>
      </c>
      <c r="F234" s="7">
        <f>E234/E235</f>
        <v>0.19041035650649762</v>
      </c>
    </row>
    <row r="235" spans="1:6" ht="12.75">
      <c r="A235" s="8" t="s">
        <v>103</v>
      </c>
      <c r="B235" s="9"/>
      <c r="C235" s="9"/>
      <c r="D235" s="11" t="s">
        <v>8</v>
      </c>
      <c r="E235" s="11">
        <f>SUM(E228:E234)</f>
        <v>170172.6956446</v>
      </c>
      <c r="F235" s="13"/>
    </row>
    <row r="236" spans="1:6" ht="12.75">
      <c r="A236" s="4" t="s">
        <v>113</v>
      </c>
      <c r="B236" s="5" t="s">
        <v>117</v>
      </c>
      <c r="C236" s="18">
        <v>521871964.1804</v>
      </c>
      <c r="D236" s="5" t="s">
        <v>80</v>
      </c>
      <c r="E236" s="5">
        <f>C236/10000</f>
        <v>52187.19641804</v>
      </c>
      <c r="F236" s="7">
        <f>E236/E237</f>
        <v>1</v>
      </c>
    </row>
    <row r="237" spans="1:6" ht="12.75">
      <c r="A237" s="8" t="s">
        <v>113</v>
      </c>
      <c r="B237" s="9"/>
      <c r="C237" s="9"/>
      <c r="D237" s="11" t="s">
        <v>8</v>
      </c>
      <c r="E237" s="11">
        <f>SUM(E236)</f>
        <v>52187.19641804</v>
      </c>
      <c r="F237" s="13"/>
    </row>
    <row r="238" spans="1:6" ht="12.75">
      <c r="A238" s="4" t="s">
        <v>114</v>
      </c>
      <c r="B238" s="5" t="s">
        <v>49</v>
      </c>
      <c r="C238" s="18">
        <v>724507569.0453</v>
      </c>
      <c r="D238" s="5" t="s">
        <v>0</v>
      </c>
      <c r="E238" s="5">
        <f aca="true" t="shared" si="4" ref="E238:E244">C238/10000</f>
        <v>72450.75690453</v>
      </c>
      <c r="F238" s="7">
        <f>E238/E245</f>
        <v>0.098150773514588</v>
      </c>
    </row>
    <row r="239" spans="1:6" ht="12.75">
      <c r="A239" s="4" t="s">
        <v>114</v>
      </c>
      <c r="B239" s="5" t="s">
        <v>32</v>
      </c>
      <c r="C239" s="18">
        <v>724835440.3899</v>
      </c>
      <c r="D239" s="5" t="s">
        <v>1</v>
      </c>
      <c r="E239" s="5">
        <f t="shared" si="4"/>
        <v>72483.54403899</v>
      </c>
      <c r="F239" s="7">
        <f>E239/E245</f>
        <v>0.09819519102996077</v>
      </c>
    </row>
    <row r="240" spans="1:6" ht="12.75">
      <c r="A240" s="4" t="s">
        <v>114</v>
      </c>
      <c r="B240" s="5" t="s">
        <v>65</v>
      </c>
      <c r="C240" s="18">
        <v>26458870.2511</v>
      </c>
      <c r="D240" s="5" t="s">
        <v>38</v>
      </c>
      <c r="E240" s="5">
        <f t="shared" si="4"/>
        <v>2645.88702511</v>
      </c>
      <c r="F240" s="7">
        <f>E240/E245</f>
        <v>0.003584446446694349</v>
      </c>
    </row>
    <row r="241" spans="1:6" ht="12.75">
      <c r="A241" s="4" t="s">
        <v>114</v>
      </c>
      <c r="B241" s="5" t="s">
        <v>53</v>
      </c>
      <c r="C241" s="18">
        <v>2292365128.5871</v>
      </c>
      <c r="D241" s="5" t="s">
        <v>6</v>
      </c>
      <c r="E241" s="5">
        <f t="shared" si="4"/>
        <v>229236.51285871</v>
      </c>
      <c r="F241" s="7">
        <f>E241/E245</f>
        <v>0.310552187667516</v>
      </c>
    </row>
    <row r="242" spans="1:6" ht="12.75">
      <c r="A242" s="4" t="s">
        <v>114</v>
      </c>
      <c r="B242" s="5" t="s">
        <v>54</v>
      </c>
      <c r="C242" s="18">
        <v>303030563.792</v>
      </c>
      <c r="D242" s="5" t="s">
        <v>10</v>
      </c>
      <c r="E242" s="5">
        <f t="shared" si="4"/>
        <v>30303.0563792</v>
      </c>
      <c r="F242" s="7">
        <f>E242/E245</f>
        <v>0.04105227537365704</v>
      </c>
    </row>
    <row r="243" spans="1:6" ht="12.75">
      <c r="A243" s="4" t="s">
        <v>114</v>
      </c>
      <c r="B243" s="5" t="s">
        <v>50</v>
      </c>
      <c r="C243" s="18">
        <v>3199541135.5831</v>
      </c>
      <c r="D243" s="5" t="s">
        <v>2</v>
      </c>
      <c r="E243" s="5">
        <f t="shared" si="4"/>
        <v>319954.11355830997</v>
      </c>
      <c r="F243" s="7">
        <f>E243/E245</f>
        <v>0.4334494914429103</v>
      </c>
    </row>
    <row r="244" spans="1:6" ht="12.75">
      <c r="A244" s="4" t="s">
        <v>114</v>
      </c>
      <c r="B244" s="5" t="s">
        <v>55</v>
      </c>
      <c r="C244" s="18">
        <v>110839074.1875</v>
      </c>
      <c r="D244" s="5" t="s">
        <v>11</v>
      </c>
      <c r="E244" s="5">
        <f t="shared" si="4"/>
        <v>11083.90741875</v>
      </c>
      <c r="F244" s="7">
        <f>E244/E245</f>
        <v>0.015015634524673572</v>
      </c>
    </row>
    <row r="245" spans="1:6" ht="12.75">
      <c r="A245" s="8" t="s">
        <v>114</v>
      </c>
      <c r="B245" s="9"/>
      <c r="C245" s="9"/>
      <c r="D245" s="11" t="s">
        <v>8</v>
      </c>
      <c r="E245" s="11">
        <f>SUM(E238:E244)</f>
        <v>738157.7781835999</v>
      </c>
      <c r="F245" s="13"/>
    </row>
    <row r="246" spans="1:6" ht="12.75">
      <c r="A246" s="4" t="s">
        <v>123</v>
      </c>
      <c r="B246" s="5" t="s">
        <v>32</v>
      </c>
      <c r="C246" s="18">
        <v>3046478129.4506</v>
      </c>
      <c r="D246" s="5" t="s">
        <v>1</v>
      </c>
      <c r="E246" s="5">
        <f>C246/10000</f>
        <v>304647.81294506</v>
      </c>
      <c r="F246" s="7">
        <f>E246/E250</f>
        <v>0.5663359542500582</v>
      </c>
    </row>
    <row r="247" spans="1:6" ht="12.75">
      <c r="A247" s="4" t="s">
        <v>123</v>
      </c>
      <c r="B247" s="5" t="s">
        <v>33</v>
      </c>
      <c r="C247" s="18">
        <v>887477508.2652</v>
      </c>
      <c r="D247" s="5" t="s">
        <v>15</v>
      </c>
      <c r="E247" s="5">
        <f>C247/10000</f>
        <v>88747.75082652</v>
      </c>
      <c r="F247" s="7">
        <f>E247/E250</f>
        <v>0.16498080739856696</v>
      </c>
    </row>
    <row r="248" spans="1:6" ht="12.75">
      <c r="A248" s="4" t="s">
        <v>123</v>
      </c>
      <c r="B248" s="5" t="s">
        <v>53</v>
      </c>
      <c r="C248" s="18">
        <v>288225625.5364</v>
      </c>
      <c r="D248" s="5" t="s">
        <v>6</v>
      </c>
      <c r="E248" s="5">
        <f>C248/10000</f>
        <v>28822.56255364</v>
      </c>
      <c r="F248" s="7">
        <f>E248/E250</f>
        <v>0.05358073412688976</v>
      </c>
    </row>
    <row r="249" spans="1:6" ht="12.75">
      <c r="A249" s="4" t="s">
        <v>123</v>
      </c>
      <c r="B249" s="5" t="s">
        <v>50</v>
      </c>
      <c r="C249" s="18">
        <v>1157096013.0506</v>
      </c>
      <c r="D249" s="5" t="s">
        <v>2</v>
      </c>
      <c r="E249" s="5">
        <f>C249/10000</f>
        <v>115709.60130506</v>
      </c>
      <c r="F249" s="7">
        <f>E249/E250</f>
        <v>0.21510250422448518</v>
      </c>
    </row>
    <row r="250" spans="1:6" ht="12.75">
      <c r="A250" s="8" t="s">
        <v>123</v>
      </c>
      <c r="B250" s="9"/>
      <c r="C250" s="9"/>
      <c r="D250" s="11" t="s">
        <v>8</v>
      </c>
      <c r="E250" s="11">
        <f>SUM(E246:E249)</f>
        <v>537927.72763028</v>
      </c>
      <c r="F250" s="13"/>
    </row>
  </sheetData>
  <autoFilter ref="A1:F250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3" sqref="A13"/>
    </sheetView>
  </sheetViews>
  <sheetFormatPr defaultColWidth="9.140625" defaultRowHeight="12.75"/>
  <cols>
    <col min="1" max="1" width="26.28125" style="4" bestFit="1" customWidth="1"/>
    <col min="2" max="2" width="23.8515625" style="4" bestFit="1" customWidth="1"/>
    <col min="3" max="3" width="10.421875" style="5" bestFit="1" customWidth="1"/>
    <col min="4" max="4" width="9.140625" style="4" customWidth="1"/>
    <col min="5" max="5" width="10.8515625" style="5" bestFit="1" customWidth="1"/>
    <col min="6" max="6" width="5.140625" style="20" bestFit="1" customWidth="1"/>
    <col min="7" max="7" width="9.00390625" style="4" customWidth="1"/>
    <col min="8" max="16384" width="9.140625" style="4" customWidth="1"/>
  </cols>
  <sheetData>
    <row r="1" spans="1:6" ht="12.75">
      <c r="A1" s="1" t="s">
        <v>30</v>
      </c>
      <c r="B1" s="2" t="s">
        <v>121</v>
      </c>
      <c r="C1" s="2" t="s">
        <v>104</v>
      </c>
      <c r="D1" s="2" t="s">
        <v>13</v>
      </c>
      <c r="E1" s="2" t="s">
        <v>31</v>
      </c>
      <c r="F1" s="64" t="s">
        <v>7</v>
      </c>
    </row>
    <row r="2" spans="1:6" ht="12.75">
      <c r="A2" s="4" t="s">
        <v>151</v>
      </c>
      <c r="B2" s="5" t="s">
        <v>36</v>
      </c>
      <c r="C2" s="5">
        <v>621667.9844</v>
      </c>
      <c r="D2" s="5" t="s">
        <v>19</v>
      </c>
      <c r="E2" s="5">
        <f>C2/10000</f>
        <v>62.166798439999994</v>
      </c>
      <c r="F2" s="20">
        <f>E2/E3</f>
        <v>1</v>
      </c>
    </row>
    <row r="3" spans="1:12" ht="12.75">
      <c r="A3" s="8" t="s">
        <v>151</v>
      </c>
      <c r="B3" s="9"/>
      <c r="C3" s="9"/>
      <c r="D3" s="11" t="s">
        <v>8</v>
      </c>
      <c r="E3" s="11">
        <f>SUM(E2)</f>
        <v>62.166798439999994</v>
      </c>
      <c r="F3" s="21"/>
      <c r="G3" s="8"/>
      <c r="H3" s="8"/>
      <c r="I3" s="8"/>
      <c r="J3" s="8"/>
      <c r="K3" s="8"/>
      <c r="L3" s="8"/>
    </row>
    <row r="4" spans="1:12" ht="12.75">
      <c r="A4" s="14" t="s">
        <v>152</v>
      </c>
      <c r="C4" s="4"/>
      <c r="E4" s="4"/>
      <c r="G4" s="65" t="s">
        <v>153</v>
      </c>
      <c r="H4" s="66"/>
      <c r="I4" s="66"/>
      <c r="J4" s="65" t="s">
        <v>154</v>
      </c>
      <c r="K4" s="66"/>
      <c r="L4" s="70"/>
    </row>
    <row r="5" spans="1:12" ht="12.75">
      <c r="A5" s="14" t="s">
        <v>152</v>
      </c>
      <c r="C5" s="4"/>
      <c r="E5" s="4"/>
      <c r="G5" s="43" t="s">
        <v>144</v>
      </c>
      <c r="H5" s="32" t="s">
        <v>7</v>
      </c>
      <c r="I5" s="32" t="s">
        <v>148</v>
      </c>
      <c r="J5" s="57" t="s">
        <v>144</v>
      </c>
      <c r="K5" s="32" t="s">
        <v>7</v>
      </c>
      <c r="L5" s="37" t="s">
        <v>148</v>
      </c>
    </row>
    <row r="6" spans="1:12" ht="12.75">
      <c r="A6" s="14" t="s">
        <v>152</v>
      </c>
      <c r="B6" s="5" t="s">
        <v>49</v>
      </c>
      <c r="C6" s="5">
        <v>15218149536.86</v>
      </c>
      <c r="D6" s="5" t="s">
        <v>0</v>
      </c>
      <c r="E6" s="5">
        <f>C6/10000</f>
        <v>1521814.953686</v>
      </c>
      <c r="F6" s="20">
        <f>E6/E10</f>
        <v>0.24444100348551118</v>
      </c>
      <c r="G6" s="63" t="s">
        <v>143</v>
      </c>
      <c r="H6" s="34" t="s">
        <v>143</v>
      </c>
      <c r="I6" s="34" t="s">
        <v>143</v>
      </c>
      <c r="J6" s="26">
        <v>1521814.953686</v>
      </c>
      <c r="K6" s="67">
        <f>J6/J10</f>
        <v>0.3814813051468188</v>
      </c>
      <c r="L6" s="71">
        <f>J6/E6</f>
        <v>1</v>
      </c>
    </row>
    <row r="7" spans="1:12" ht="12.75">
      <c r="A7" s="14" t="s">
        <v>152</v>
      </c>
      <c r="B7" s="5" t="s">
        <v>58</v>
      </c>
      <c r="C7" s="5">
        <v>6691820372.096</v>
      </c>
      <c r="D7" s="5" t="s">
        <v>20</v>
      </c>
      <c r="E7" s="5">
        <f>C7/10000</f>
        <v>669182.0372096</v>
      </c>
      <c r="F7" s="20">
        <f>E7/E10</f>
        <v>0.10748713455193465</v>
      </c>
      <c r="G7" s="26">
        <v>288830.25726588996</v>
      </c>
      <c r="H7" s="67">
        <f>G7/G10</f>
        <v>0.12914567055978046</v>
      </c>
      <c r="I7" s="67">
        <f>G7/E7</f>
        <v>0.4316168713527842</v>
      </c>
      <c r="J7" s="26">
        <v>380351.77994371</v>
      </c>
      <c r="K7" s="67">
        <f>J7/J10</f>
        <v>0.09534476782239609</v>
      </c>
      <c r="L7" s="71">
        <f>J7/E7</f>
        <v>0.5683831286472159</v>
      </c>
    </row>
    <row r="8" spans="1:12" ht="12.75">
      <c r="A8" s="14" t="s">
        <v>152</v>
      </c>
      <c r="B8" s="5" t="s">
        <v>54</v>
      </c>
      <c r="C8" s="5">
        <v>12408411311.1646</v>
      </c>
      <c r="D8" s="5" t="s">
        <v>10</v>
      </c>
      <c r="E8" s="5">
        <f>C8/10000</f>
        <v>1240841.13111646</v>
      </c>
      <c r="F8" s="20">
        <f>E8/E10</f>
        <v>0.19930967988029605</v>
      </c>
      <c r="G8" s="26">
        <v>55409.847684010005</v>
      </c>
      <c r="H8" s="67">
        <f>G8/G10</f>
        <v>0.024775596582248614</v>
      </c>
      <c r="I8" s="67">
        <f>G8/E8</f>
        <v>0.04465507009278005</v>
      </c>
      <c r="J8" s="26">
        <v>1185431.28343245</v>
      </c>
      <c r="K8" s="67">
        <f>J8/J10</f>
        <v>0.2971582530913855</v>
      </c>
      <c r="L8" s="71">
        <f>J8/E8</f>
        <v>0.9553449299072199</v>
      </c>
    </row>
    <row r="9" spans="1:12" ht="12.75">
      <c r="A9" s="14" t="s">
        <v>152</v>
      </c>
      <c r="B9" s="5" t="s">
        <v>55</v>
      </c>
      <c r="C9" s="5">
        <v>27938561436.2371</v>
      </c>
      <c r="D9" s="5" t="s">
        <v>11</v>
      </c>
      <c r="E9" s="5">
        <f>C9/10000</f>
        <v>2793856.1436237097</v>
      </c>
      <c r="F9" s="20">
        <f>E9/E10</f>
        <v>0.44876218208225815</v>
      </c>
      <c r="G9" s="26">
        <v>1892228.6517181199</v>
      </c>
      <c r="H9" s="67">
        <f>G9/G10</f>
        <v>0.8460787328579709</v>
      </c>
      <c r="I9" s="67">
        <f>G9/E9</f>
        <v>0.6772820626561847</v>
      </c>
      <c r="J9" s="26">
        <v>901627.49190559</v>
      </c>
      <c r="K9" s="67">
        <f>J9/J10</f>
        <v>0.2260156739393995</v>
      </c>
      <c r="L9" s="71">
        <f>J9/E9</f>
        <v>0.3227179373438154</v>
      </c>
    </row>
    <row r="10" spans="1:12" ht="12.75">
      <c r="A10" s="8" t="s">
        <v>152</v>
      </c>
      <c r="B10" s="9"/>
      <c r="C10" s="9"/>
      <c r="D10" s="11" t="s">
        <v>8</v>
      </c>
      <c r="E10" s="11">
        <f>SUM(E6:E9)</f>
        <v>6225694.26563577</v>
      </c>
      <c r="F10" s="21"/>
      <c r="G10" s="44">
        <f>SUM(G7:G9)</f>
        <v>2236468.75666802</v>
      </c>
      <c r="H10" s="68"/>
      <c r="I10" s="68"/>
      <c r="J10" s="69">
        <f>SUM(J6:J9)</f>
        <v>3989225.5089677502</v>
      </c>
      <c r="K10" s="40"/>
      <c r="L10" s="41"/>
    </row>
  </sheetData>
  <autoFilter ref="A1:F10"/>
  <mergeCells count="2">
    <mergeCell ref="G4:I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I5" sqref="I5"/>
    </sheetView>
  </sheetViews>
  <sheetFormatPr defaultColWidth="9.140625" defaultRowHeight="12.75"/>
  <cols>
    <col min="1" max="1" width="9.00390625" style="4" bestFit="1" customWidth="1"/>
    <col min="2" max="2" width="36.8515625" style="4" bestFit="1" customWidth="1"/>
    <col min="3" max="3" width="12.57421875" style="5" bestFit="1" customWidth="1"/>
    <col min="4" max="4" width="9.140625" style="4" customWidth="1"/>
    <col min="5" max="5" width="10.8515625" style="5" bestFit="1" customWidth="1"/>
    <col min="6" max="6" width="8.28125" style="7" bestFit="1" customWidth="1"/>
    <col min="7" max="16384" width="9.140625" style="4" customWidth="1"/>
  </cols>
  <sheetData>
    <row r="1" spans="1:6" ht="12.75">
      <c r="A1" s="1" t="s">
        <v>30</v>
      </c>
      <c r="B1" s="2" t="s">
        <v>121</v>
      </c>
      <c r="C1" s="2" t="s">
        <v>104</v>
      </c>
      <c r="D1" s="2" t="s">
        <v>13</v>
      </c>
      <c r="E1" s="2" t="s">
        <v>31</v>
      </c>
      <c r="F1" s="3" t="s">
        <v>7</v>
      </c>
    </row>
    <row r="2" spans="1:6" ht="12.75">
      <c r="A2" s="4" t="s">
        <v>106</v>
      </c>
      <c r="B2" s="5" t="s">
        <v>55</v>
      </c>
      <c r="C2" s="5">
        <v>2146917857.9679</v>
      </c>
      <c r="D2" s="5" t="s">
        <v>11</v>
      </c>
      <c r="E2" s="5">
        <f>C2/10000</f>
        <v>214691.78579679</v>
      </c>
      <c r="F2" s="7">
        <f>E2/E3</f>
        <v>1</v>
      </c>
    </row>
    <row r="3" spans="1:6" ht="12.75">
      <c r="A3" s="8" t="s">
        <v>106</v>
      </c>
      <c r="B3" s="9"/>
      <c r="C3" s="9"/>
      <c r="D3" s="11" t="s">
        <v>8</v>
      </c>
      <c r="E3" s="11">
        <f>SUM(E2)</f>
        <v>214691.78579679</v>
      </c>
      <c r="F3" s="13"/>
    </row>
    <row r="4" spans="1:6" ht="12.75">
      <c r="A4" s="4" t="s">
        <v>107</v>
      </c>
      <c r="B4" s="5" t="s">
        <v>116</v>
      </c>
      <c r="C4" s="5">
        <v>53183301.9141</v>
      </c>
      <c r="D4" s="5" t="s">
        <v>78</v>
      </c>
      <c r="E4" s="5">
        <f aca="true" t="shared" si="0" ref="E4:E19">C4/10000</f>
        <v>5318.33019141</v>
      </c>
      <c r="F4" s="7">
        <f>E4/E6</f>
        <v>0.4796987749450221</v>
      </c>
    </row>
    <row r="5" spans="1:6" ht="12.75">
      <c r="A5" s="4" t="s">
        <v>107</v>
      </c>
      <c r="B5" s="5" t="s">
        <v>117</v>
      </c>
      <c r="C5" s="5">
        <v>57684819.2734</v>
      </c>
      <c r="D5" s="5" t="s">
        <v>80</v>
      </c>
      <c r="E5" s="5">
        <f t="shared" si="0"/>
        <v>5768.48192734</v>
      </c>
      <c r="F5" s="7">
        <f>E5/E6</f>
        <v>0.5203012250549779</v>
      </c>
    </row>
    <row r="6" spans="1:6" ht="12.75">
      <c r="A6" s="8" t="s">
        <v>107</v>
      </c>
      <c r="B6" s="9"/>
      <c r="C6" s="9"/>
      <c r="D6" s="11" t="s">
        <v>8</v>
      </c>
      <c r="E6" s="11">
        <f>SUM(E4:E5)</f>
        <v>11086.81211875</v>
      </c>
      <c r="F6" s="13"/>
    </row>
    <row r="7" spans="1:6" ht="12.75">
      <c r="A7" s="4" t="s">
        <v>108</v>
      </c>
      <c r="B7" s="5" t="s">
        <v>56</v>
      </c>
      <c r="C7" s="5">
        <v>909461581.0837</v>
      </c>
      <c r="D7" s="5" t="s">
        <v>14</v>
      </c>
      <c r="E7" s="5">
        <f t="shared" si="0"/>
        <v>90946.15810837</v>
      </c>
      <c r="F7" s="7">
        <f>E7/E11</f>
        <v>0.24513663668796154</v>
      </c>
    </row>
    <row r="8" spans="1:6" ht="12.75">
      <c r="A8" s="4" t="s">
        <v>108</v>
      </c>
      <c r="B8" s="5" t="s">
        <v>33</v>
      </c>
      <c r="C8" s="5">
        <v>978655922.6258</v>
      </c>
      <c r="D8" s="5" t="s">
        <v>15</v>
      </c>
      <c r="E8" s="5">
        <f t="shared" si="0"/>
        <v>97865.59226258</v>
      </c>
      <c r="F8" s="7">
        <f>E8/E11</f>
        <v>0.26378730705850845</v>
      </c>
    </row>
    <row r="9" spans="1:6" ht="12.75">
      <c r="A9" s="4" t="s">
        <v>108</v>
      </c>
      <c r="B9" s="5" t="s">
        <v>59</v>
      </c>
      <c r="C9" s="5">
        <v>947729446.1155</v>
      </c>
      <c r="D9" s="5" t="s">
        <v>17</v>
      </c>
      <c r="E9" s="5">
        <f t="shared" si="0"/>
        <v>94772.94461155</v>
      </c>
      <c r="F9" s="7">
        <f>E9/E11</f>
        <v>0.25545137226584735</v>
      </c>
    </row>
    <row r="10" spans="1:6" ht="12.75">
      <c r="A10" s="4" t="s">
        <v>108</v>
      </c>
      <c r="B10" s="5" t="s">
        <v>36</v>
      </c>
      <c r="C10" s="5">
        <v>874172055.7852</v>
      </c>
      <c r="D10" s="5" t="s">
        <v>19</v>
      </c>
      <c r="E10" s="5">
        <f t="shared" si="0"/>
        <v>87417.20557852</v>
      </c>
      <c r="F10" s="7">
        <f>E10/E11</f>
        <v>0.23562468398768266</v>
      </c>
    </row>
    <row r="11" spans="1:6" ht="12.75">
      <c r="A11" s="8" t="s">
        <v>108</v>
      </c>
      <c r="B11" s="9"/>
      <c r="C11" s="9"/>
      <c r="D11" s="11" t="s">
        <v>8</v>
      </c>
      <c r="E11" s="11">
        <f>SUM(E7:E10)</f>
        <v>371001.90056102</v>
      </c>
      <c r="F11" s="13"/>
    </row>
    <row r="12" spans="1:6" ht="12.75">
      <c r="A12" s="4" t="s">
        <v>122</v>
      </c>
      <c r="B12" s="5" t="s">
        <v>51</v>
      </c>
      <c r="C12" s="5">
        <v>7198.9187</v>
      </c>
      <c r="D12" s="5" t="s">
        <v>3</v>
      </c>
      <c r="E12" s="5">
        <f t="shared" si="0"/>
        <v>0.71989187</v>
      </c>
      <c r="F12" s="7">
        <f>E12/E19</f>
        <v>1.5774686066541358E-06</v>
      </c>
    </row>
    <row r="13" spans="1:6" ht="12.75">
      <c r="A13" s="14" t="s">
        <v>122</v>
      </c>
      <c r="B13" s="5" t="s">
        <v>49</v>
      </c>
      <c r="C13" s="5">
        <v>1033212987.8286</v>
      </c>
      <c r="D13" s="5" t="s">
        <v>0</v>
      </c>
      <c r="E13" s="5">
        <f t="shared" si="0"/>
        <v>103321.29878286</v>
      </c>
      <c r="F13" s="7">
        <f>E13/E20</f>
        <v>0.06435516007450262</v>
      </c>
    </row>
    <row r="14" spans="1:6" ht="12.75">
      <c r="A14" s="4" t="s">
        <v>122</v>
      </c>
      <c r="B14" s="5" t="s">
        <v>32</v>
      </c>
      <c r="C14" s="5">
        <v>4107421108.7023</v>
      </c>
      <c r="D14" s="5" t="s">
        <v>1</v>
      </c>
      <c r="E14" s="5">
        <f t="shared" si="0"/>
        <v>410742.11087023</v>
      </c>
      <c r="F14" s="7">
        <f>E14/E20</f>
        <v>0.255836643613483</v>
      </c>
    </row>
    <row r="15" spans="1:6" ht="12.75">
      <c r="A15" s="4" t="s">
        <v>122</v>
      </c>
      <c r="B15" s="5" t="s">
        <v>58</v>
      </c>
      <c r="C15" s="5">
        <v>38731377.0719</v>
      </c>
      <c r="D15" s="5" t="s">
        <v>20</v>
      </c>
      <c r="E15" s="5">
        <f t="shared" si="0"/>
        <v>3873.13770719</v>
      </c>
      <c r="F15" s="7">
        <f>E15/E20</f>
        <v>0.0024124396428721016</v>
      </c>
    </row>
    <row r="16" spans="1:6" ht="12.75">
      <c r="A16" s="4" t="s">
        <v>122</v>
      </c>
      <c r="B16" s="5" t="s">
        <v>53</v>
      </c>
      <c r="C16" s="5">
        <v>3515126469.8791</v>
      </c>
      <c r="D16" s="5" t="s">
        <v>6</v>
      </c>
      <c r="E16" s="5">
        <f t="shared" si="0"/>
        <v>351512.64698791</v>
      </c>
      <c r="F16" s="7">
        <f>E16/E20</f>
        <v>0.21894471838435492</v>
      </c>
    </row>
    <row r="17" spans="1:6" ht="12.75">
      <c r="A17" s="4" t="s">
        <v>122</v>
      </c>
      <c r="B17" s="5" t="s">
        <v>54</v>
      </c>
      <c r="C17" s="5">
        <v>250187551.5971</v>
      </c>
      <c r="D17" s="5" t="s">
        <v>10</v>
      </c>
      <c r="E17" s="5">
        <f t="shared" si="0"/>
        <v>25018.75515971</v>
      </c>
      <c r="F17" s="7">
        <f>E17/E20</f>
        <v>0.015583292236305326</v>
      </c>
    </row>
    <row r="18" spans="1:6" ht="12.75">
      <c r="A18" s="4" t="s">
        <v>122</v>
      </c>
      <c r="B18" s="5" t="s">
        <v>50</v>
      </c>
      <c r="C18" s="5">
        <v>2546582589.7113</v>
      </c>
      <c r="D18" s="5" t="s">
        <v>2</v>
      </c>
      <c r="E18" s="5">
        <f t="shared" si="0"/>
        <v>254658.25897112998</v>
      </c>
      <c r="F18" s="7">
        <f>E18/E20</f>
        <v>0.15861756688544373</v>
      </c>
    </row>
    <row r="19" spans="1:6" ht="12.75">
      <c r="A19" s="4" t="s">
        <v>122</v>
      </c>
      <c r="B19" s="5" t="s">
        <v>55</v>
      </c>
      <c r="C19" s="5">
        <v>4563589202.1136</v>
      </c>
      <c r="D19" s="5" t="s">
        <v>11</v>
      </c>
      <c r="E19" s="5">
        <f t="shared" si="0"/>
        <v>456358.92021136</v>
      </c>
      <c r="F19" s="7">
        <f>E19/E20</f>
        <v>0.2842497307680116</v>
      </c>
    </row>
    <row r="20" spans="1:6" ht="12.75">
      <c r="A20" s="8" t="s">
        <v>122</v>
      </c>
      <c r="B20" s="9"/>
      <c r="C20" s="9"/>
      <c r="D20" s="11" t="s">
        <v>8</v>
      </c>
      <c r="E20" s="11">
        <f>SUM(E12:E19)</f>
        <v>1605485.8485822598</v>
      </c>
      <c r="F20" s="13"/>
    </row>
    <row r="21" spans="1:6" ht="12.75">
      <c r="A21" s="4" t="s">
        <v>109</v>
      </c>
      <c r="B21" s="5" t="s">
        <v>50</v>
      </c>
      <c r="C21" s="5">
        <v>582768917.2445</v>
      </c>
      <c r="D21" s="5" t="s">
        <v>2</v>
      </c>
      <c r="E21" s="5">
        <f>C21/10000</f>
        <v>58276.891724450004</v>
      </c>
      <c r="F21" s="7">
        <f>E21/E22</f>
        <v>1</v>
      </c>
    </row>
    <row r="22" spans="1:6" ht="12.75">
      <c r="A22" s="8" t="s">
        <v>109</v>
      </c>
      <c r="B22" s="9"/>
      <c r="C22" s="9"/>
      <c r="D22" s="11" t="s">
        <v>8</v>
      </c>
      <c r="E22" s="11">
        <f>SUM(E21)</f>
        <v>58276.891724450004</v>
      </c>
      <c r="F22" s="13"/>
    </row>
    <row r="23" spans="1:6" ht="12.75">
      <c r="A23" s="4" t="s">
        <v>110</v>
      </c>
      <c r="B23" s="5" t="s">
        <v>56</v>
      </c>
      <c r="C23" s="5">
        <v>634209.002</v>
      </c>
      <c r="D23" s="5" t="s">
        <v>14</v>
      </c>
      <c r="E23" s="5">
        <f>C23/10000</f>
        <v>63.4209002</v>
      </c>
      <c r="F23" s="7">
        <f>E23/E27</f>
        <v>0.13203237360284809</v>
      </c>
    </row>
    <row r="24" spans="1:6" ht="12.75">
      <c r="A24" s="4" t="s">
        <v>110</v>
      </c>
      <c r="B24" s="5" t="s">
        <v>57</v>
      </c>
      <c r="C24" s="5">
        <v>1217083.0137</v>
      </c>
      <c r="D24" s="5" t="s">
        <v>16</v>
      </c>
      <c r="E24" s="5">
        <f>C24/10000</f>
        <v>121.70830137</v>
      </c>
      <c r="F24" s="7">
        <f>E24/E27</f>
        <v>0.25337760685162697</v>
      </c>
    </row>
    <row r="25" spans="1:6" ht="12.75">
      <c r="A25" s="4" t="s">
        <v>110</v>
      </c>
      <c r="B25" s="5" t="s">
        <v>59</v>
      </c>
      <c r="C25" s="5">
        <v>2859724.8818</v>
      </c>
      <c r="D25" s="5" t="s">
        <v>17</v>
      </c>
      <c r="E25" s="5">
        <f>C25/10000</f>
        <v>285.97248818</v>
      </c>
      <c r="F25" s="7">
        <f>E25/E27</f>
        <v>0.5953498969653197</v>
      </c>
    </row>
    <row r="26" spans="1:6" ht="12.75">
      <c r="A26" s="4" t="s">
        <v>110</v>
      </c>
      <c r="B26" s="5" t="s">
        <v>36</v>
      </c>
      <c r="C26" s="5">
        <v>92418.6895</v>
      </c>
      <c r="D26" s="5" t="s">
        <v>19</v>
      </c>
      <c r="E26" s="5">
        <f>C26/10000</f>
        <v>9.241868949999999</v>
      </c>
      <c r="F26" s="7">
        <f>E26/E27</f>
        <v>0.019240122580205212</v>
      </c>
    </row>
    <row r="27" spans="1:6" ht="12.75">
      <c r="A27" s="8" t="s">
        <v>110</v>
      </c>
      <c r="B27" s="9"/>
      <c r="C27" s="9"/>
      <c r="D27" s="11" t="s">
        <v>8</v>
      </c>
      <c r="E27" s="11">
        <f>SUM(E23:E26)</f>
        <v>480.3435587</v>
      </c>
      <c r="F27" s="13"/>
    </row>
  </sheetData>
  <autoFilter ref="A1:F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28">
      <selection activeCell="B31" sqref="B31"/>
    </sheetView>
  </sheetViews>
  <sheetFormatPr defaultColWidth="9.140625" defaultRowHeight="12.75"/>
  <cols>
    <col min="1" max="1" width="12.8515625" style="4" bestFit="1" customWidth="1"/>
    <col min="2" max="2" width="35.28125" style="4" bestFit="1" customWidth="1"/>
    <col min="3" max="3" width="14.7109375" style="6" bestFit="1" customWidth="1"/>
    <col min="4" max="4" width="9.140625" style="4" customWidth="1"/>
    <col min="5" max="5" width="9.00390625" style="5" customWidth="1"/>
    <col min="6" max="6" width="8.57421875" style="7" bestFit="1" customWidth="1"/>
    <col min="7" max="9" width="8.57421875" style="7" customWidth="1"/>
    <col min="10" max="10" width="8.00390625" style="46" bestFit="1" customWidth="1"/>
    <col min="11" max="13" width="9.140625" style="4" customWidth="1"/>
    <col min="14" max="14" width="7.00390625" style="4" bestFit="1" customWidth="1"/>
    <col min="15" max="16384" width="9.140625" style="4" customWidth="1"/>
  </cols>
  <sheetData>
    <row r="1" spans="1:10" ht="12.75">
      <c r="A1" s="1" t="s">
        <v>30</v>
      </c>
      <c r="B1" s="2" t="s">
        <v>121</v>
      </c>
      <c r="C1" s="2" t="s">
        <v>104</v>
      </c>
      <c r="D1" s="2" t="s">
        <v>13</v>
      </c>
      <c r="E1" s="2" t="s">
        <v>31</v>
      </c>
      <c r="F1" s="3" t="s">
        <v>7</v>
      </c>
      <c r="G1" s="22"/>
      <c r="H1" s="22"/>
      <c r="I1" s="22"/>
      <c r="J1" s="52"/>
    </row>
    <row r="2" spans="1:10" ht="12.75">
      <c r="A2" s="4" t="s">
        <v>155</v>
      </c>
      <c r="B2" s="5" t="s">
        <v>51</v>
      </c>
      <c r="C2" s="5">
        <v>481019488.8948</v>
      </c>
      <c r="D2" s="5" t="s">
        <v>3</v>
      </c>
      <c r="E2" s="5">
        <f>C2/10000</f>
        <v>48101.94888948</v>
      </c>
      <c r="F2" s="7">
        <f>E2/E8</f>
        <v>0.12166933874220186</v>
      </c>
      <c r="G2" s="22"/>
      <c r="H2" s="22"/>
      <c r="I2" s="22"/>
      <c r="J2" s="52"/>
    </row>
    <row r="3" spans="1:10" ht="12.75">
      <c r="A3" s="4" t="s">
        <v>155</v>
      </c>
      <c r="B3" s="5" t="s">
        <v>32</v>
      </c>
      <c r="C3" s="5">
        <v>699139592.162</v>
      </c>
      <c r="D3" s="5" t="s">
        <v>1</v>
      </c>
      <c r="E3" s="5">
        <f>C3/10000</f>
        <v>69913.95921619999</v>
      </c>
      <c r="F3" s="7">
        <f>E3/E8</f>
        <v>0.1768407597419548</v>
      </c>
      <c r="G3" s="22"/>
      <c r="H3" s="22"/>
      <c r="I3" s="22"/>
      <c r="J3" s="52"/>
    </row>
    <row r="4" spans="1:10" ht="12.75">
      <c r="A4" s="4" t="s">
        <v>155</v>
      </c>
      <c r="B4" s="5" t="s">
        <v>52</v>
      </c>
      <c r="C4" s="5">
        <v>664229198.267</v>
      </c>
      <c r="D4" s="5" t="s">
        <v>4</v>
      </c>
      <c r="E4" s="5">
        <f>C4/10000</f>
        <v>66422.9198267</v>
      </c>
      <c r="F4" s="7">
        <f>E4/E8</f>
        <v>0.16801050517120208</v>
      </c>
      <c r="G4" s="22"/>
      <c r="H4" s="22"/>
      <c r="I4" s="22"/>
      <c r="J4" s="52"/>
    </row>
    <row r="5" spans="1:10" ht="12.75">
      <c r="A5" s="4" t="s">
        <v>155</v>
      </c>
      <c r="B5" s="5" t="s">
        <v>35</v>
      </c>
      <c r="C5" s="5">
        <v>15938718.009</v>
      </c>
      <c r="D5" s="5" t="s">
        <v>5</v>
      </c>
      <c r="E5" s="5">
        <f>C5/10000</f>
        <v>1593.8718009</v>
      </c>
      <c r="F5" s="7">
        <f>E5/E8</f>
        <v>0.004031548253916117</v>
      </c>
      <c r="G5" s="22"/>
      <c r="H5" s="22"/>
      <c r="I5" s="22"/>
      <c r="J5" s="52"/>
    </row>
    <row r="6" spans="1:10" ht="12.75">
      <c r="A6" s="4" t="s">
        <v>155</v>
      </c>
      <c r="B6" s="5" t="s">
        <v>53</v>
      </c>
      <c r="C6" s="5">
        <v>2165043224.3647</v>
      </c>
      <c r="D6" s="5" t="s">
        <v>6</v>
      </c>
      <c r="E6" s="5">
        <f>C6/10000</f>
        <v>216504.32243646999</v>
      </c>
      <c r="F6" s="7">
        <f>E6/E8</f>
        <v>0.5476272449209392</v>
      </c>
      <c r="G6" s="22"/>
      <c r="H6" s="22"/>
      <c r="I6" s="22"/>
      <c r="J6" s="52"/>
    </row>
    <row r="7" spans="1:10" ht="12.75">
      <c r="A7" s="4" t="s">
        <v>155</v>
      </c>
      <c r="B7" s="5" t="s">
        <v>50</v>
      </c>
      <c r="C7" s="5">
        <v>1788454788.0968</v>
      </c>
      <c r="D7" s="5" t="s">
        <v>2</v>
      </c>
      <c r="E7" s="5">
        <f>C7/10000</f>
        <v>178845.47880968</v>
      </c>
      <c r="F7" s="7">
        <f>E7/E8</f>
        <v>0.4523727550790609</v>
      </c>
      <c r="G7" s="22"/>
      <c r="H7" s="22"/>
      <c r="I7" s="22"/>
      <c r="J7" s="52"/>
    </row>
    <row r="8" spans="1:10" ht="12.75">
      <c r="A8" s="8" t="s">
        <v>44</v>
      </c>
      <c r="B8" s="9"/>
      <c r="C8" s="10"/>
      <c r="D8" s="11" t="s">
        <v>8</v>
      </c>
      <c r="E8" s="11">
        <f>SUM(E6:E7)</f>
        <v>395349.80124615</v>
      </c>
      <c r="F8" s="12"/>
      <c r="G8" s="22"/>
      <c r="H8" s="22"/>
      <c r="I8" s="22"/>
      <c r="J8" s="52"/>
    </row>
    <row r="9" spans="1:10" ht="12.75">
      <c r="A9" s="4" t="s">
        <v>44</v>
      </c>
      <c r="B9" s="5" t="s">
        <v>56</v>
      </c>
      <c r="C9" s="6">
        <v>1349284296.1798</v>
      </c>
      <c r="D9" s="5" t="s">
        <v>14</v>
      </c>
      <c r="E9" s="5">
        <f>C9/10000</f>
        <v>134928.42961798</v>
      </c>
      <c r="F9" s="7">
        <f>E9/E11</f>
        <v>0.370788659469434</v>
      </c>
      <c r="G9" s="17"/>
      <c r="H9" s="17"/>
      <c r="I9" s="17"/>
      <c r="J9" s="53"/>
    </row>
    <row r="10" spans="1:10" ht="12.75">
      <c r="A10" s="4" t="s">
        <v>44</v>
      </c>
      <c r="B10" s="5" t="s">
        <v>59</v>
      </c>
      <c r="C10" s="6">
        <v>2289673535.245</v>
      </c>
      <c r="D10" s="5" t="s">
        <v>17</v>
      </c>
      <c r="E10" s="5">
        <f>C10/10000</f>
        <v>228967.35352449998</v>
      </c>
      <c r="F10" s="7">
        <f>E10/E12</f>
        <v>0.16935056225414857</v>
      </c>
      <c r="G10" s="17"/>
      <c r="H10" s="17"/>
      <c r="I10" s="17"/>
      <c r="J10" s="53"/>
    </row>
    <row r="11" spans="1:10" ht="12.75">
      <c r="A11" s="8" t="s">
        <v>44</v>
      </c>
      <c r="B11" s="9"/>
      <c r="C11" s="10"/>
      <c r="D11" s="11" t="s">
        <v>8</v>
      </c>
      <c r="E11" s="11">
        <f>SUM(E9:E10)</f>
        <v>363895.78314247995</v>
      </c>
      <c r="F11" s="12"/>
      <c r="G11" s="45"/>
      <c r="H11" s="45"/>
      <c r="I11" s="45"/>
      <c r="J11" s="15"/>
    </row>
    <row r="12" spans="1:10" ht="12.75">
      <c r="A12" s="4" t="s">
        <v>45</v>
      </c>
      <c r="B12" s="5" t="s">
        <v>56</v>
      </c>
      <c r="C12" s="6">
        <v>13520318472.925</v>
      </c>
      <c r="D12" s="5" t="s">
        <v>14</v>
      </c>
      <c r="E12" s="5">
        <f>C12/10000</f>
        <v>1352031.8472924998</v>
      </c>
      <c r="F12" s="7">
        <f>E12/E24</f>
        <v>0.16736902266052264</v>
      </c>
      <c r="G12" s="17"/>
      <c r="H12" s="17"/>
      <c r="I12" s="17"/>
      <c r="J12" s="53"/>
    </row>
    <row r="13" spans="1:10" ht="12.75">
      <c r="A13" s="4" t="s">
        <v>45</v>
      </c>
      <c r="B13" s="5" t="s">
        <v>35</v>
      </c>
      <c r="C13" s="6">
        <v>173442283.1263</v>
      </c>
      <c r="D13" s="5" t="s">
        <v>5</v>
      </c>
      <c r="E13" s="5">
        <f aca="true" t="shared" si="0" ref="E13:E40">C13/10000</f>
        <v>17344.22831263</v>
      </c>
      <c r="F13" s="7">
        <f>E13/E24</f>
        <v>0.002147054854735116</v>
      </c>
      <c r="G13" s="17"/>
      <c r="H13" s="17"/>
      <c r="I13" s="17"/>
      <c r="J13" s="53"/>
    </row>
    <row r="14" spans="1:10" ht="12.75">
      <c r="A14" s="4" t="s">
        <v>45</v>
      </c>
      <c r="B14" s="5" t="s">
        <v>33</v>
      </c>
      <c r="C14" s="6">
        <v>5075079960.2336</v>
      </c>
      <c r="D14" s="5" t="s">
        <v>15</v>
      </c>
      <c r="E14" s="5">
        <f t="shared" si="0"/>
        <v>507507.99602335994</v>
      </c>
      <c r="F14" s="7">
        <f>E14/E24</f>
        <v>0.0628247903012997</v>
      </c>
      <c r="G14" s="17"/>
      <c r="H14" s="17"/>
      <c r="I14" s="17"/>
      <c r="J14" s="53"/>
    </row>
    <row r="15" spans="1:10" ht="12.75">
      <c r="A15" s="4" t="s">
        <v>45</v>
      </c>
      <c r="B15" s="5" t="s">
        <v>60</v>
      </c>
      <c r="C15" s="6">
        <v>3159531820.2594</v>
      </c>
      <c r="D15" s="5" t="s">
        <v>24</v>
      </c>
      <c r="E15" s="5">
        <f t="shared" si="0"/>
        <v>315953.18202594</v>
      </c>
      <c r="F15" s="7">
        <f>E15/E24</f>
        <v>0.03911207815707873</v>
      </c>
      <c r="G15" s="17"/>
      <c r="H15" s="17"/>
      <c r="I15" s="17"/>
      <c r="J15" s="53"/>
    </row>
    <row r="16" spans="1:10" ht="12.75">
      <c r="A16" s="4" t="s">
        <v>45</v>
      </c>
      <c r="B16" s="5" t="s">
        <v>61</v>
      </c>
      <c r="C16" s="6">
        <v>198499919.887</v>
      </c>
      <c r="D16" s="5" t="s">
        <v>25</v>
      </c>
      <c r="E16" s="5">
        <f t="shared" si="0"/>
        <v>19849.9919887</v>
      </c>
      <c r="F16" s="7">
        <f>E16/E24</f>
        <v>0.0024572451940543523</v>
      </c>
      <c r="G16" s="17"/>
      <c r="H16" s="17"/>
      <c r="I16" s="17"/>
      <c r="J16" s="53"/>
    </row>
    <row r="17" spans="1:10" ht="12.75">
      <c r="A17" s="4" t="s">
        <v>45</v>
      </c>
      <c r="B17" s="5" t="s">
        <v>62</v>
      </c>
      <c r="C17" s="6">
        <v>5448574531.6853</v>
      </c>
      <c r="D17" s="5" t="s">
        <v>26</v>
      </c>
      <c r="E17" s="5">
        <f t="shared" si="0"/>
        <v>544857.45316853</v>
      </c>
      <c r="F17" s="7">
        <f>E17/E24</f>
        <v>0.06744830723383821</v>
      </c>
      <c r="G17" s="17"/>
      <c r="H17" s="17"/>
      <c r="I17" s="17"/>
      <c r="J17" s="53"/>
    </row>
    <row r="18" spans="1:10" ht="12.75">
      <c r="A18" s="4" t="s">
        <v>45</v>
      </c>
      <c r="B18" s="5" t="s">
        <v>57</v>
      </c>
      <c r="C18" s="6">
        <v>22105705778.8777</v>
      </c>
      <c r="D18" s="5" t="s">
        <v>16</v>
      </c>
      <c r="E18" s="5">
        <f t="shared" si="0"/>
        <v>2210570.5778877703</v>
      </c>
      <c r="F18" s="7">
        <f>E18/E24</f>
        <v>0.2736481673002639</v>
      </c>
      <c r="G18" s="17"/>
      <c r="H18" s="17"/>
      <c r="I18" s="17"/>
      <c r="J18" s="53"/>
    </row>
    <row r="19" spans="1:10" ht="12.75">
      <c r="A19" s="4" t="s">
        <v>45</v>
      </c>
      <c r="B19" s="5" t="s">
        <v>64</v>
      </c>
      <c r="C19" s="6">
        <v>9208838178.709</v>
      </c>
      <c r="D19" s="5" t="s">
        <v>46</v>
      </c>
      <c r="E19" s="5">
        <f t="shared" si="0"/>
        <v>920883.8178708999</v>
      </c>
      <c r="F19" s="7">
        <f>E19/E24</f>
        <v>0.1139968891188398</v>
      </c>
      <c r="G19" s="17"/>
      <c r="H19" s="17"/>
      <c r="I19" s="17"/>
      <c r="J19" s="53"/>
    </row>
    <row r="20" spans="1:10" ht="12.75">
      <c r="A20" s="4" t="s">
        <v>45</v>
      </c>
      <c r="B20" s="5" t="s">
        <v>63</v>
      </c>
      <c r="C20" s="6">
        <v>14412800.8359</v>
      </c>
      <c r="D20" s="5" t="s">
        <v>27</v>
      </c>
      <c r="E20" s="5">
        <f t="shared" si="0"/>
        <v>1441.28008359</v>
      </c>
      <c r="F20" s="7">
        <f>E20/E24</f>
        <v>0.0001784171278610035</v>
      </c>
      <c r="G20" s="17"/>
      <c r="H20" s="17"/>
      <c r="I20" s="17"/>
      <c r="J20" s="53"/>
    </row>
    <row r="21" spans="1:10" ht="12.75">
      <c r="A21" s="4" t="s">
        <v>45</v>
      </c>
      <c r="B21" s="5" t="s">
        <v>59</v>
      </c>
      <c r="C21" s="6">
        <v>12837493823.4116</v>
      </c>
      <c r="D21" s="5" t="s">
        <v>17</v>
      </c>
      <c r="E21" s="5">
        <f t="shared" si="0"/>
        <v>1283749.38234116</v>
      </c>
      <c r="F21" s="7">
        <f>E21/E24</f>
        <v>0.15891628580625183</v>
      </c>
      <c r="G21" s="17"/>
      <c r="H21" s="17"/>
      <c r="I21" s="17"/>
      <c r="J21" s="53"/>
    </row>
    <row r="22" spans="1:10" ht="12.75">
      <c r="A22" s="4" t="s">
        <v>45</v>
      </c>
      <c r="B22" s="5" t="s">
        <v>34</v>
      </c>
      <c r="C22" s="6">
        <v>1307854523.9601</v>
      </c>
      <c r="D22" s="5" t="s">
        <v>18</v>
      </c>
      <c r="E22" s="5">
        <f t="shared" si="0"/>
        <v>130785.45239600999</v>
      </c>
      <c r="F22" s="7">
        <f>E22/E24</f>
        <v>0.016190027912115386</v>
      </c>
      <c r="G22" s="17"/>
      <c r="H22" s="17"/>
      <c r="I22" s="17"/>
      <c r="J22" s="53"/>
    </row>
    <row r="23" spans="1:10" ht="12.75">
      <c r="A23" s="4" t="s">
        <v>45</v>
      </c>
      <c r="B23" s="5" t="s">
        <v>36</v>
      </c>
      <c r="C23" s="6">
        <v>7731734575.5099</v>
      </c>
      <c r="D23" s="5" t="s">
        <v>19</v>
      </c>
      <c r="E23" s="5">
        <f t="shared" si="0"/>
        <v>773173.45755099</v>
      </c>
      <c r="F23" s="7">
        <f>E23/E24</f>
        <v>0.09571171433313926</v>
      </c>
      <c r="G23" s="17"/>
      <c r="H23" s="17"/>
      <c r="I23" s="17"/>
      <c r="J23" s="53"/>
    </row>
    <row r="24" spans="1:10" ht="12.75">
      <c r="A24" s="8" t="s">
        <v>45</v>
      </c>
      <c r="B24" s="9"/>
      <c r="C24" s="10"/>
      <c r="D24" s="11" t="s">
        <v>8</v>
      </c>
      <c r="E24" s="11">
        <f>SUM(E12:E23)</f>
        <v>8078148.6669420805</v>
      </c>
      <c r="F24" s="12"/>
      <c r="G24" s="45"/>
      <c r="H24" s="45"/>
      <c r="I24" s="45"/>
      <c r="J24" s="15"/>
    </row>
    <row r="25" spans="1:10" ht="12.75">
      <c r="A25" s="4" t="s">
        <v>158</v>
      </c>
      <c r="B25" s="5" t="s">
        <v>51</v>
      </c>
      <c r="C25" s="5">
        <v>3035600811.13</v>
      </c>
      <c r="D25" s="5" t="s">
        <v>3</v>
      </c>
      <c r="E25" s="5">
        <f t="shared" si="0"/>
        <v>303560.081113</v>
      </c>
      <c r="F25" s="7">
        <f>E25/E33</f>
        <v>0.1330492927027289</v>
      </c>
      <c r="G25" s="45"/>
      <c r="H25" s="45"/>
      <c r="I25" s="45"/>
      <c r="J25" s="15"/>
    </row>
    <row r="26" spans="1:10" ht="12.75">
      <c r="A26" s="4" t="s">
        <v>158</v>
      </c>
      <c r="B26" s="5" t="s">
        <v>49</v>
      </c>
      <c r="C26" s="5">
        <v>1481921491.8971</v>
      </c>
      <c r="D26" s="5" t="s">
        <v>0</v>
      </c>
      <c r="E26" s="5">
        <f t="shared" si="0"/>
        <v>148192.14918971</v>
      </c>
      <c r="F26" s="7">
        <f>E26/E33</f>
        <v>0.0649520864584583</v>
      </c>
      <c r="G26" s="45"/>
      <c r="H26" s="45"/>
      <c r="I26" s="45"/>
      <c r="J26" s="15"/>
    </row>
    <row r="27" spans="1:10" ht="12.75">
      <c r="A27" s="4" t="s">
        <v>158</v>
      </c>
      <c r="B27" s="5" t="s">
        <v>32</v>
      </c>
      <c r="C27" s="5">
        <v>4351432790.6679</v>
      </c>
      <c r="D27" s="5" t="s">
        <v>1</v>
      </c>
      <c r="E27" s="5">
        <f t="shared" si="0"/>
        <v>435143.27906679</v>
      </c>
      <c r="F27" s="7">
        <f>E27/E33</f>
        <v>0.19072173551907515</v>
      </c>
      <c r="G27" s="45"/>
      <c r="H27" s="45"/>
      <c r="I27" s="45"/>
      <c r="J27" s="15"/>
    </row>
    <row r="28" spans="1:10" ht="12.75">
      <c r="A28" s="4" t="s">
        <v>158</v>
      </c>
      <c r="B28" s="5" t="s">
        <v>161</v>
      </c>
      <c r="C28" s="5">
        <v>4229016595.0056</v>
      </c>
      <c r="D28" s="5" t="s">
        <v>4</v>
      </c>
      <c r="E28" s="5">
        <f t="shared" si="0"/>
        <v>422901.65950056</v>
      </c>
      <c r="F28" s="7">
        <f>E28/E33</f>
        <v>0.1853562776536963</v>
      </c>
      <c r="G28" s="45"/>
      <c r="H28" s="45"/>
      <c r="I28" s="45"/>
      <c r="J28" s="15"/>
    </row>
    <row r="29" spans="1:10" ht="12.75">
      <c r="A29" s="4" t="s">
        <v>158</v>
      </c>
      <c r="B29" s="5" t="s">
        <v>35</v>
      </c>
      <c r="C29" s="5">
        <v>1310233053.8259</v>
      </c>
      <c r="D29" s="5" t="s">
        <v>5</v>
      </c>
      <c r="E29" s="5">
        <f t="shared" si="0"/>
        <v>131023.30538259001</v>
      </c>
      <c r="F29" s="7">
        <f>E29/E33</f>
        <v>0.05742704391437422</v>
      </c>
      <c r="G29" s="45"/>
      <c r="H29" s="45"/>
      <c r="I29" s="45"/>
      <c r="J29" s="15"/>
    </row>
    <row r="30" spans="1:10" ht="12.75">
      <c r="A30" s="4" t="s">
        <v>158</v>
      </c>
      <c r="B30" s="5" t="s">
        <v>53</v>
      </c>
      <c r="C30" s="5">
        <v>3695546021.829</v>
      </c>
      <c r="D30" s="5" t="s">
        <v>6</v>
      </c>
      <c r="E30" s="5">
        <f t="shared" si="0"/>
        <v>369554.6021829</v>
      </c>
      <c r="F30" s="7">
        <f>E30/E33</f>
        <v>0.1619744541350616</v>
      </c>
      <c r="G30" s="45"/>
      <c r="H30" s="45"/>
      <c r="I30" s="45"/>
      <c r="J30" s="15"/>
    </row>
    <row r="31" spans="1:10" ht="12.75">
      <c r="A31" s="4" t="s">
        <v>158</v>
      </c>
      <c r="B31" s="5" t="s">
        <v>50</v>
      </c>
      <c r="C31" s="5">
        <v>4687631727.4208</v>
      </c>
      <c r="D31" s="5" t="s">
        <v>2</v>
      </c>
      <c r="E31" s="5">
        <f t="shared" si="0"/>
        <v>468763.17274208</v>
      </c>
      <c r="F31" s="7">
        <f>E31/E33</f>
        <v>0.20545721410320814</v>
      </c>
      <c r="G31" s="45"/>
      <c r="H31" s="45"/>
      <c r="I31" s="45"/>
      <c r="J31" s="15"/>
    </row>
    <row r="32" spans="1:10" ht="12.75">
      <c r="A32" s="4" t="s">
        <v>158</v>
      </c>
      <c r="B32" s="5" t="s">
        <v>67</v>
      </c>
      <c r="C32" s="5">
        <v>24227794.1981</v>
      </c>
      <c r="D32" s="5" t="s">
        <v>37</v>
      </c>
      <c r="E32" s="5">
        <f t="shared" si="0"/>
        <v>2422.77941981</v>
      </c>
      <c r="F32" s="7">
        <f>E32/E33</f>
        <v>0.0010618955133974094</v>
      </c>
      <c r="G32" s="45"/>
      <c r="H32" s="45"/>
      <c r="I32" s="45"/>
      <c r="J32" s="15"/>
    </row>
    <row r="33" spans="1:10" ht="12.75">
      <c r="A33" s="8" t="s">
        <v>158</v>
      </c>
      <c r="B33" s="9"/>
      <c r="C33" s="10"/>
      <c r="D33" s="11" t="s">
        <v>8</v>
      </c>
      <c r="E33" s="11">
        <f>SUM(E25:E32)</f>
        <v>2281561.02859744</v>
      </c>
      <c r="F33" s="12"/>
      <c r="G33" s="45"/>
      <c r="H33" s="45"/>
      <c r="I33" s="45"/>
      <c r="J33" s="15"/>
    </row>
    <row r="34" spans="1:10" ht="12.75">
      <c r="A34" s="4" t="s">
        <v>47</v>
      </c>
      <c r="B34" s="5" t="s">
        <v>32</v>
      </c>
      <c r="C34" s="6">
        <v>1007017.5517</v>
      </c>
      <c r="D34" s="5" t="s">
        <v>1</v>
      </c>
      <c r="E34" s="5">
        <f t="shared" si="0"/>
        <v>100.70175517</v>
      </c>
      <c r="F34" s="7">
        <f>E34/E37</f>
        <v>0.0001690724776828661</v>
      </c>
      <c r="G34" s="17"/>
      <c r="H34" s="17"/>
      <c r="I34" s="17"/>
      <c r="J34" s="53"/>
    </row>
    <row r="35" spans="1:10" ht="12.75">
      <c r="A35" s="4" t="s">
        <v>47</v>
      </c>
      <c r="B35" s="5" t="s">
        <v>33</v>
      </c>
      <c r="C35" s="6">
        <v>5502954391.6509</v>
      </c>
      <c r="D35" s="5" t="s">
        <v>15</v>
      </c>
      <c r="E35" s="5">
        <f t="shared" si="0"/>
        <v>550295.43916509</v>
      </c>
      <c r="F35" s="7">
        <f>E35/E37</f>
        <v>0.9239145156919777</v>
      </c>
      <c r="G35" s="17"/>
      <c r="H35" s="17"/>
      <c r="I35" s="17"/>
      <c r="J35" s="53"/>
    </row>
    <row r="36" spans="1:10" ht="12.75">
      <c r="A36" s="4" t="s">
        <v>47</v>
      </c>
      <c r="B36" s="5" t="s">
        <v>34</v>
      </c>
      <c r="C36" s="6">
        <v>452167970.9375</v>
      </c>
      <c r="D36" s="5" t="s">
        <v>18</v>
      </c>
      <c r="E36" s="5">
        <f t="shared" si="0"/>
        <v>45216.79709375</v>
      </c>
      <c r="F36" s="7">
        <f>E36/E37</f>
        <v>0.07591641183033941</v>
      </c>
      <c r="G36" s="17"/>
      <c r="H36" s="17"/>
      <c r="I36" s="17"/>
      <c r="J36" s="53"/>
    </row>
    <row r="37" spans="1:10" ht="12.75">
      <c r="A37" s="8" t="s">
        <v>47</v>
      </c>
      <c r="B37" s="9"/>
      <c r="C37" s="10"/>
      <c r="D37" s="11" t="s">
        <v>8</v>
      </c>
      <c r="E37" s="11">
        <f>SUM(E34:E36)</f>
        <v>595612.93801401</v>
      </c>
      <c r="F37" s="12"/>
      <c r="G37" s="45"/>
      <c r="H37" s="45"/>
      <c r="I37" s="45"/>
      <c r="J37" s="15"/>
    </row>
    <row r="38" spans="1:6" ht="12.75">
      <c r="A38" s="4" t="s">
        <v>48</v>
      </c>
      <c r="B38" s="5" t="s">
        <v>56</v>
      </c>
      <c r="C38" s="6">
        <v>10959894906.8447</v>
      </c>
      <c r="D38" s="5" t="s">
        <v>14</v>
      </c>
      <c r="E38" s="5">
        <f t="shared" si="0"/>
        <v>1095989.49068447</v>
      </c>
      <c r="F38" s="7">
        <f>E38/E41</f>
        <v>0.35048203288035906</v>
      </c>
    </row>
    <row r="39" spans="1:6" ht="12.75">
      <c r="A39" s="4" t="s">
        <v>48</v>
      </c>
      <c r="B39" s="5" t="s">
        <v>57</v>
      </c>
      <c r="C39" s="6">
        <v>6229969710.2867</v>
      </c>
      <c r="D39" s="5" t="s">
        <v>16</v>
      </c>
      <c r="E39" s="5">
        <f t="shared" si="0"/>
        <v>622996.97102867</v>
      </c>
      <c r="F39" s="7">
        <f>E39/E41</f>
        <v>0.1992256739141453</v>
      </c>
    </row>
    <row r="40" spans="1:6" ht="12.75">
      <c r="A40" s="4" t="s">
        <v>48</v>
      </c>
      <c r="B40" s="5" t="s">
        <v>59</v>
      </c>
      <c r="C40" s="6">
        <v>14081053371.9399</v>
      </c>
      <c r="D40" s="5" t="s">
        <v>17</v>
      </c>
      <c r="E40" s="5">
        <f t="shared" si="0"/>
        <v>1408105.33719399</v>
      </c>
      <c r="F40" s="7">
        <f>E40/E41</f>
        <v>0.4502922932054955</v>
      </c>
    </row>
    <row r="41" spans="1:15" ht="12.75">
      <c r="A41" s="8" t="s">
        <v>48</v>
      </c>
      <c r="B41" s="9"/>
      <c r="C41" s="10"/>
      <c r="D41" s="11" t="s">
        <v>8</v>
      </c>
      <c r="E41" s="11">
        <f>SUM(E38:E40)</f>
        <v>3127091.79890713</v>
      </c>
      <c r="F41" s="13"/>
      <c r="G41" s="13"/>
      <c r="H41" s="13"/>
      <c r="I41" s="13"/>
      <c r="J41" s="54"/>
      <c r="K41" s="24"/>
      <c r="L41" s="24"/>
      <c r="M41" s="24"/>
      <c r="N41" s="23"/>
      <c r="O41" s="8"/>
    </row>
    <row r="42" spans="1:15" s="14" customFormat="1" ht="12.75">
      <c r="A42" s="4" t="s">
        <v>141</v>
      </c>
      <c r="B42" s="25"/>
      <c r="C42" s="15"/>
      <c r="D42" s="16"/>
      <c r="E42" s="16"/>
      <c r="F42" s="17"/>
      <c r="G42" s="42" t="s">
        <v>145</v>
      </c>
      <c r="H42" s="35"/>
      <c r="I42" s="36"/>
      <c r="J42" s="42" t="s">
        <v>146</v>
      </c>
      <c r="K42" s="35"/>
      <c r="L42" s="36"/>
      <c r="M42" s="42" t="s">
        <v>147</v>
      </c>
      <c r="N42" s="35"/>
      <c r="O42" s="36"/>
    </row>
    <row r="43" spans="1:15" ht="12.75">
      <c r="A43" s="4" t="s">
        <v>141</v>
      </c>
      <c r="G43" s="43" t="s">
        <v>144</v>
      </c>
      <c r="H43" s="32" t="s">
        <v>7</v>
      </c>
      <c r="I43" s="37" t="s">
        <v>148</v>
      </c>
      <c r="J43" s="55" t="s">
        <v>144</v>
      </c>
      <c r="K43" s="32" t="s">
        <v>7</v>
      </c>
      <c r="L43" s="37" t="s">
        <v>148</v>
      </c>
      <c r="M43" s="43" t="s">
        <v>144</v>
      </c>
      <c r="N43" s="32" t="s">
        <v>7</v>
      </c>
      <c r="O43" s="37" t="s">
        <v>148</v>
      </c>
    </row>
    <row r="44" spans="1:15" ht="12.75">
      <c r="A44" s="4" t="s">
        <v>141</v>
      </c>
      <c r="B44" s="5" t="s">
        <v>51</v>
      </c>
      <c r="C44" s="6">
        <v>5341489099.4416</v>
      </c>
      <c r="D44" s="5" t="s">
        <v>3</v>
      </c>
      <c r="E44" s="5">
        <f aca="true" t="shared" si="1" ref="E44:E68">C44/10000</f>
        <v>534148.90994416</v>
      </c>
      <c r="F44" s="7">
        <f>E44/E57</f>
        <v>0.05542389029405927</v>
      </c>
      <c r="G44" s="26">
        <v>6838.96269495</v>
      </c>
      <c r="H44" s="27">
        <f>G44/G57</f>
        <v>0.005455897610703194</v>
      </c>
      <c r="I44" s="28">
        <f>G44/E44</f>
        <v>0.01280347589900529</v>
      </c>
      <c r="J44" s="6">
        <v>50971.52321588</v>
      </c>
      <c r="K44" s="27">
        <f>J44/J57</f>
        <v>0.007932950249323226</v>
      </c>
      <c r="L44" s="28">
        <f>J44/E44</f>
        <v>0.09542568049274605</v>
      </c>
      <c r="M44" s="26">
        <v>476338.42403332004</v>
      </c>
      <c r="N44" s="27">
        <f>M44/M57</f>
        <v>0.24318741007090108</v>
      </c>
      <c r="O44" s="28">
        <f>M44/E44</f>
        <v>0.89177084360823</v>
      </c>
    </row>
    <row r="45" spans="1:15" ht="12.75">
      <c r="A45" s="4" t="s">
        <v>141</v>
      </c>
      <c r="B45" s="5" t="s">
        <v>49</v>
      </c>
      <c r="C45" s="6">
        <v>11234434629.186</v>
      </c>
      <c r="D45" s="5" t="s">
        <v>0</v>
      </c>
      <c r="E45" s="5">
        <f t="shared" si="1"/>
        <v>1123443.4629186</v>
      </c>
      <c r="F45" s="7">
        <f>E45/E57</f>
        <v>0.11656975439093901</v>
      </c>
      <c r="G45" s="26">
        <v>55132.476768429995</v>
      </c>
      <c r="H45" s="27">
        <f>G45/G57</f>
        <v>0.04398286139141248</v>
      </c>
      <c r="I45" s="28">
        <f>G45/E45</f>
        <v>0.04907454499330213</v>
      </c>
      <c r="J45" s="6">
        <v>886149.7276059601</v>
      </c>
      <c r="K45" s="27">
        <f>J45/J57</f>
        <v>0.13791586476190115</v>
      </c>
      <c r="L45" s="28">
        <f>J45/E45</f>
        <v>0.7887799937024216</v>
      </c>
      <c r="M45" s="26">
        <v>182161.25854421</v>
      </c>
      <c r="N45" s="27">
        <f>M45/M57</f>
        <v>0.09299968771262399</v>
      </c>
      <c r="O45" s="28">
        <f>M45/E45</f>
        <v>0.16214546130427626</v>
      </c>
    </row>
    <row r="46" spans="1:15" ht="12.75">
      <c r="A46" s="4" t="s">
        <v>141</v>
      </c>
      <c r="B46" s="5" t="s">
        <v>32</v>
      </c>
      <c r="C46" s="6">
        <v>11434883096.5234</v>
      </c>
      <c r="D46" s="5" t="s">
        <v>1</v>
      </c>
      <c r="E46" s="5">
        <f t="shared" si="1"/>
        <v>1143488.30965234</v>
      </c>
      <c r="F46" s="7">
        <f>E46/E57</f>
        <v>0.11864963018147123</v>
      </c>
      <c r="G46" s="26">
        <v>247641.1099868</v>
      </c>
      <c r="H46" s="27">
        <f>G46/G57</f>
        <v>0.19755986405460968</v>
      </c>
      <c r="I46" s="28">
        <f>G46/E46</f>
        <v>0.21656636792560782</v>
      </c>
      <c r="J46" s="6">
        <v>724674.34614167</v>
      </c>
      <c r="K46" s="27">
        <f>J46/J57</f>
        <v>0.11278465253146855</v>
      </c>
      <c r="L46" s="28">
        <f>J46/E46</f>
        <v>0.6337400566534835</v>
      </c>
      <c r="M46" s="26">
        <v>171172.85352388</v>
      </c>
      <c r="N46" s="27">
        <f>M46/M57</f>
        <v>0.08738972298402337</v>
      </c>
      <c r="O46" s="28">
        <f>M46/E46</f>
        <v>0.1496935754209175</v>
      </c>
    </row>
    <row r="47" spans="1:15" ht="12.75">
      <c r="A47" s="4" t="s">
        <v>141</v>
      </c>
      <c r="B47" s="5" t="s">
        <v>52</v>
      </c>
      <c r="C47" s="6">
        <v>4562437137.2103</v>
      </c>
      <c r="D47" s="5" t="s">
        <v>4</v>
      </c>
      <c r="E47" s="5">
        <f t="shared" si="1"/>
        <v>456243.71372103004</v>
      </c>
      <c r="F47" s="7">
        <f>E47/E57</f>
        <v>0.04734035971218595</v>
      </c>
      <c r="G47" s="29" t="s">
        <v>143</v>
      </c>
      <c r="H47" s="30" t="s">
        <v>143</v>
      </c>
      <c r="I47" s="31" t="s">
        <v>143</v>
      </c>
      <c r="J47" s="46" t="s">
        <v>143</v>
      </c>
      <c r="K47" s="30" t="s">
        <v>143</v>
      </c>
      <c r="L47" s="31" t="s">
        <v>143</v>
      </c>
      <c r="M47" s="26">
        <v>456243.71372103004</v>
      </c>
      <c r="N47" s="27">
        <f>M47/M57</f>
        <v>0.23292835829088135</v>
      </c>
      <c r="O47" s="28">
        <f>M47/E47</f>
        <v>1</v>
      </c>
    </row>
    <row r="48" spans="1:15" ht="12.75">
      <c r="A48" s="4" t="s">
        <v>141</v>
      </c>
      <c r="B48" s="5" t="s">
        <v>35</v>
      </c>
      <c r="C48" s="6">
        <v>235767838.4396</v>
      </c>
      <c r="D48" s="5" t="s">
        <v>5</v>
      </c>
      <c r="E48" s="5">
        <f t="shared" si="1"/>
        <v>23576.78384396</v>
      </c>
      <c r="F48" s="7">
        <f>E48/E57</f>
        <v>0.0024463535484720773</v>
      </c>
      <c r="G48" s="29" t="s">
        <v>143</v>
      </c>
      <c r="H48" s="30" t="s">
        <v>143</v>
      </c>
      <c r="I48" s="31" t="s">
        <v>143</v>
      </c>
      <c r="J48" s="46" t="s">
        <v>143</v>
      </c>
      <c r="K48" s="30" t="s">
        <v>143</v>
      </c>
      <c r="L48" s="31" t="s">
        <v>143</v>
      </c>
      <c r="M48" s="26">
        <v>23576.78384396</v>
      </c>
      <c r="N48" s="27">
        <f>M48/M57</f>
        <v>0.012036771991362657</v>
      </c>
      <c r="O48" s="28">
        <f>M48/E48</f>
        <v>1</v>
      </c>
    </row>
    <row r="49" spans="1:15" ht="12.75">
      <c r="A49" s="4" t="s">
        <v>141</v>
      </c>
      <c r="B49" s="5" t="s">
        <v>33</v>
      </c>
      <c r="C49" s="6">
        <v>443534610.802</v>
      </c>
      <c r="D49" s="5" t="s">
        <v>15</v>
      </c>
      <c r="E49" s="5">
        <f t="shared" si="1"/>
        <v>44353.461080199995</v>
      </c>
      <c r="F49" s="7">
        <f>E49/E57</f>
        <v>0.004602164893171489</v>
      </c>
      <c r="G49" s="26">
        <v>598.33577768</v>
      </c>
      <c r="H49" s="27">
        <f>G49/G57</f>
        <v>0.0004773324384782912</v>
      </c>
      <c r="I49" s="28">
        <f>G49/E49</f>
        <v>0.013490171073641543</v>
      </c>
      <c r="J49" s="6">
        <v>39769.50434479</v>
      </c>
      <c r="K49" s="27">
        <f>J49/J57</f>
        <v>0.006189524650288916</v>
      </c>
      <c r="L49" s="28">
        <f>J49/E49</f>
        <v>0.8966494017880301</v>
      </c>
      <c r="M49" s="26">
        <v>3985.62095772</v>
      </c>
      <c r="N49" s="27">
        <f>M49/M57</f>
        <v>0.0020347987677022494</v>
      </c>
      <c r="O49" s="28">
        <f>M49/E49</f>
        <v>0.08986042713810304</v>
      </c>
    </row>
    <row r="50" spans="1:15" ht="12.75">
      <c r="A50" s="4" t="s">
        <v>141</v>
      </c>
      <c r="B50" s="5" t="s">
        <v>58</v>
      </c>
      <c r="C50" s="6">
        <v>3280739414.1405</v>
      </c>
      <c r="D50" s="5" t="s">
        <v>20</v>
      </c>
      <c r="E50" s="5">
        <f t="shared" si="1"/>
        <v>328073.94141405</v>
      </c>
      <c r="F50" s="7">
        <f>E50/E57</f>
        <v>0.03404132031117091</v>
      </c>
      <c r="G50" s="29" t="s">
        <v>143</v>
      </c>
      <c r="H50" s="30" t="s">
        <v>143</v>
      </c>
      <c r="I50" s="31" t="s">
        <v>143</v>
      </c>
      <c r="J50" s="6">
        <v>274135.41400402004</v>
      </c>
      <c r="K50" s="27">
        <f>J50/J57</f>
        <v>0.0426650502803494</v>
      </c>
      <c r="L50" s="28">
        <f>J50/E50</f>
        <v>0.8355903331500623</v>
      </c>
      <c r="M50" s="26">
        <v>53938.527410029994</v>
      </c>
      <c r="N50" s="27">
        <f>M50/M57</f>
        <v>0.027537503006404437</v>
      </c>
      <c r="O50" s="28">
        <f>M50/E50</f>
        <v>0.16440966684993785</v>
      </c>
    </row>
    <row r="51" spans="1:15" ht="12.75">
      <c r="A51" s="4" t="s">
        <v>141</v>
      </c>
      <c r="B51" s="5" t="s">
        <v>65</v>
      </c>
      <c r="C51" s="6">
        <v>676322229.5316</v>
      </c>
      <c r="D51" s="5" t="s">
        <v>38</v>
      </c>
      <c r="E51" s="5">
        <f t="shared" si="1"/>
        <v>67632.22295316</v>
      </c>
      <c r="F51" s="7">
        <f>E51/E57</f>
        <v>0.007017595347505548</v>
      </c>
      <c r="G51" s="26">
        <v>5573.543217539999</v>
      </c>
      <c r="H51" s="27">
        <f>G51/G57</f>
        <v>0.004446387921691945</v>
      </c>
      <c r="I51" s="28">
        <f>G51/E51</f>
        <v>0.08240958191482282</v>
      </c>
      <c r="J51" s="6">
        <v>36558.109173259996</v>
      </c>
      <c r="K51" s="27">
        <f>J51/J57</f>
        <v>0.005689719337060068</v>
      </c>
      <c r="L51" s="28">
        <f>J51/E51</f>
        <v>0.5405427705456173</v>
      </c>
      <c r="M51" s="26">
        <v>25500.57056236</v>
      </c>
      <c r="N51" s="27">
        <f>M51/M57</f>
        <v>0.013018932333614975</v>
      </c>
      <c r="O51" s="28">
        <f>M51/E51</f>
        <v>0.3770476475395598</v>
      </c>
    </row>
    <row r="52" spans="1:15" ht="12.75">
      <c r="A52" s="4" t="s">
        <v>141</v>
      </c>
      <c r="B52" s="5" t="s">
        <v>53</v>
      </c>
      <c r="C52" s="6">
        <v>11224177165.2543</v>
      </c>
      <c r="D52" s="5" t="s">
        <v>6</v>
      </c>
      <c r="E52" s="5">
        <f t="shared" si="1"/>
        <v>1122417.7165254299</v>
      </c>
      <c r="F52" s="7">
        <f>E52/E57</f>
        <v>0.1164633217941365</v>
      </c>
      <c r="G52" s="26">
        <v>343827.80030534003</v>
      </c>
      <c r="H52" s="27">
        <f>G52/G57</f>
        <v>0.27429441537448745</v>
      </c>
      <c r="I52" s="28">
        <f>G52/E52</f>
        <v>0.3063278450109444</v>
      </c>
      <c r="J52" s="6">
        <v>644541.38191258</v>
      </c>
      <c r="K52" s="27">
        <f>J52/J57</f>
        <v>0.10031316299273485</v>
      </c>
      <c r="L52" s="28">
        <f>J52/E52</f>
        <v>0.5742437707664044</v>
      </c>
      <c r="M52" s="26">
        <v>134048.53430750998</v>
      </c>
      <c r="N52" s="27">
        <f>M52/M57</f>
        <v>0.06843646079612375</v>
      </c>
      <c r="O52" s="28">
        <f>M52/E52</f>
        <v>0.11942838422265133</v>
      </c>
    </row>
    <row r="53" spans="1:15" ht="12.75">
      <c r="A53" s="4" t="s">
        <v>141</v>
      </c>
      <c r="B53" s="5" t="s">
        <v>54</v>
      </c>
      <c r="C53" s="6">
        <v>5304758548.969</v>
      </c>
      <c r="D53" s="5" t="s">
        <v>10</v>
      </c>
      <c r="E53" s="5">
        <f t="shared" si="1"/>
        <v>530475.8548969</v>
      </c>
      <c r="F53" s="7">
        <f>E53/E57</f>
        <v>0.05504276998061585</v>
      </c>
      <c r="G53" s="29" t="s">
        <v>143</v>
      </c>
      <c r="H53" s="30" t="s">
        <v>143</v>
      </c>
      <c r="I53" s="31" t="s">
        <v>143</v>
      </c>
      <c r="J53" s="6">
        <v>382772.18113881996</v>
      </c>
      <c r="K53" s="27">
        <f>J53/J57</f>
        <v>0.0595727276373248</v>
      </c>
      <c r="L53" s="28">
        <f>J53/E53</f>
        <v>0.7215638140838911</v>
      </c>
      <c r="M53" s="26">
        <v>147703.67375809</v>
      </c>
      <c r="N53" s="27">
        <f>M53/M57</f>
        <v>0.07540788663455508</v>
      </c>
      <c r="O53" s="28">
        <f>M53/E53</f>
        <v>0.2784361859161277</v>
      </c>
    </row>
    <row r="54" spans="1:15" ht="12.75">
      <c r="A54" s="14" t="s">
        <v>141</v>
      </c>
      <c r="B54" s="5" t="s">
        <v>50</v>
      </c>
      <c r="C54" s="6">
        <v>17521598182.5227</v>
      </c>
      <c r="D54" s="5" t="s">
        <v>2</v>
      </c>
      <c r="E54" s="5">
        <f t="shared" si="1"/>
        <v>1752159.81825227</v>
      </c>
      <c r="F54" s="7">
        <f>E54/E57</f>
        <v>0.18180606893801338</v>
      </c>
      <c r="G54" s="26">
        <v>366164.33913543</v>
      </c>
      <c r="H54" s="27">
        <f>G54/G57</f>
        <v>0.292113765218939</v>
      </c>
      <c r="I54" s="28">
        <f>G54/E54</f>
        <v>0.20897884731808802</v>
      </c>
      <c r="J54" s="6">
        <v>1328106.21734809</v>
      </c>
      <c r="K54" s="27">
        <f>J54/J57</f>
        <v>0.2066997390565889</v>
      </c>
      <c r="L54" s="28">
        <f>J54/E54</f>
        <v>0.7579823504187183</v>
      </c>
      <c r="M54" s="26">
        <v>57889.26176875</v>
      </c>
      <c r="N54" s="27">
        <f>M54/M57</f>
        <v>0.029554490946281476</v>
      </c>
      <c r="O54" s="28">
        <f>M54/E54</f>
        <v>0.033038802263193605</v>
      </c>
    </row>
    <row r="55" spans="1:15" ht="12.75">
      <c r="A55" s="4" t="s">
        <v>141</v>
      </c>
      <c r="B55" s="5" t="s">
        <v>67</v>
      </c>
      <c r="C55" s="6">
        <v>168488716.584</v>
      </c>
      <c r="D55" s="5" t="s">
        <v>37</v>
      </c>
      <c r="E55" s="5">
        <f t="shared" si="1"/>
        <v>16848.8716584</v>
      </c>
      <c r="F55" s="7">
        <f>E55/E57</f>
        <v>0.0017482578303332468</v>
      </c>
      <c r="G55" s="29" t="s">
        <v>143</v>
      </c>
      <c r="H55" s="30" t="s">
        <v>143</v>
      </c>
      <c r="I55" s="31" t="s">
        <v>143</v>
      </c>
      <c r="J55" s="46" t="s">
        <v>143</v>
      </c>
      <c r="K55" s="30" t="s">
        <v>143</v>
      </c>
      <c r="L55" s="31" t="s">
        <v>143</v>
      </c>
      <c r="M55" s="26">
        <v>16848.8716584</v>
      </c>
      <c r="N55" s="27">
        <f>M55/M57</f>
        <v>0.008601937728493401</v>
      </c>
      <c r="O55" s="28">
        <f>M55/E55</f>
        <v>1</v>
      </c>
    </row>
    <row r="56" spans="1:15" ht="12.75">
      <c r="A56" s="4" t="s">
        <v>141</v>
      </c>
      <c r="B56" s="5" t="s">
        <v>55</v>
      </c>
      <c r="C56" s="6">
        <v>24946579932.8446</v>
      </c>
      <c r="D56" s="5" t="s">
        <v>11</v>
      </c>
      <c r="E56" s="5">
        <f t="shared" si="1"/>
        <v>2494657.99328446</v>
      </c>
      <c r="F56" s="7">
        <f>E56/E57</f>
        <v>0.25884851277792564</v>
      </c>
      <c r="G56" s="26">
        <v>227722.52299368</v>
      </c>
      <c r="H56" s="27">
        <f>G56/G57</f>
        <v>0.1816694759896779</v>
      </c>
      <c r="I56" s="28">
        <f>G56/E56</f>
        <v>0.09128406523327116</v>
      </c>
      <c r="J56" s="6">
        <v>2057613.77695213</v>
      </c>
      <c r="K56" s="27">
        <f>J56/J57</f>
        <v>0.32023660850296015</v>
      </c>
      <c r="L56" s="28">
        <f>J56/E56</f>
        <v>0.824807962651057</v>
      </c>
      <c r="M56" s="26">
        <v>209321.69333865</v>
      </c>
      <c r="N56" s="27">
        <f>M56/M57</f>
        <v>0.10686603873703227</v>
      </c>
      <c r="O56" s="28">
        <f>M56/E56</f>
        <v>0.08390797211567169</v>
      </c>
    </row>
    <row r="57" spans="1:15" ht="12.75">
      <c r="A57" s="8" t="s">
        <v>141</v>
      </c>
      <c r="B57" s="9"/>
      <c r="C57" s="10"/>
      <c r="D57" s="11" t="s">
        <v>8</v>
      </c>
      <c r="E57" s="11">
        <f>SUM(E44:E56)</f>
        <v>9637521.060144959</v>
      </c>
      <c r="F57" s="13"/>
      <c r="G57" s="38">
        <f>SUM(G44:G56)</f>
        <v>1253499.09087985</v>
      </c>
      <c r="H57" s="38"/>
      <c r="I57" s="39"/>
      <c r="J57" s="56">
        <f>SUM(J44:J56)</f>
        <v>6425292.1818372</v>
      </c>
      <c r="K57" s="40"/>
      <c r="L57" s="41"/>
      <c r="M57" s="44">
        <f>SUM(M44:M56)</f>
        <v>1958729.78742791</v>
      </c>
      <c r="N57" s="38"/>
      <c r="O57" s="41"/>
    </row>
    <row r="58" spans="1:15" s="14" customFormat="1" ht="12.75">
      <c r="A58" s="4" t="s">
        <v>156</v>
      </c>
      <c r="B58" s="25"/>
      <c r="C58" s="15"/>
      <c r="D58" s="16"/>
      <c r="E58" s="16"/>
      <c r="F58" s="17"/>
      <c r="G58" s="42" t="s">
        <v>150</v>
      </c>
      <c r="H58" s="35"/>
      <c r="I58" s="36"/>
      <c r="J58" s="42" t="s">
        <v>142</v>
      </c>
      <c r="K58" s="35"/>
      <c r="L58" s="36"/>
      <c r="M58" s="42" t="s">
        <v>149</v>
      </c>
      <c r="N58" s="35"/>
      <c r="O58" s="36"/>
    </row>
    <row r="59" spans="1:15" s="14" customFormat="1" ht="12.75">
      <c r="A59" s="4" t="s">
        <v>156</v>
      </c>
      <c r="B59" s="25"/>
      <c r="C59" s="15"/>
      <c r="D59" s="16"/>
      <c r="E59" s="16"/>
      <c r="F59" s="17"/>
      <c r="G59" s="43" t="s">
        <v>144</v>
      </c>
      <c r="H59" s="32" t="s">
        <v>7</v>
      </c>
      <c r="I59" s="37" t="s">
        <v>148</v>
      </c>
      <c r="J59" s="57" t="s">
        <v>144</v>
      </c>
      <c r="K59" s="32" t="s">
        <v>7</v>
      </c>
      <c r="L59" s="37" t="s">
        <v>148</v>
      </c>
      <c r="M59" s="43" t="s">
        <v>144</v>
      </c>
      <c r="N59" s="32" t="s">
        <v>7</v>
      </c>
      <c r="O59" s="37" t="s">
        <v>148</v>
      </c>
    </row>
    <row r="60" spans="1:15" ht="12.75">
      <c r="A60" s="4" t="s">
        <v>156</v>
      </c>
      <c r="B60" s="5" t="s">
        <v>51</v>
      </c>
      <c r="C60" s="5">
        <v>951452779.2552</v>
      </c>
      <c r="D60" s="5" t="s">
        <v>3</v>
      </c>
      <c r="E60" s="5">
        <f t="shared" si="1"/>
        <v>95145.27792552</v>
      </c>
      <c r="F60" s="7">
        <f>E60/E69</f>
        <v>0.07717744325327093</v>
      </c>
      <c r="G60" s="58">
        <v>64234.15715017999</v>
      </c>
      <c r="H60" s="27">
        <f>G60/G69</f>
        <v>0.47283631619664096</v>
      </c>
      <c r="I60" s="28">
        <f>G60/E60</f>
        <v>0.6751166064222617</v>
      </c>
      <c r="J60" s="58">
        <v>18963.490319800003</v>
      </c>
      <c r="K60" s="27">
        <f>J60/J69</f>
        <v>0.11554652520934187</v>
      </c>
      <c r="L60" s="28">
        <f>J60/E60</f>
        <v>0.1993108931233001</v>
      </c>
      <c r="M60" s="26">
        <v>11947.63045554</v>
      </c>
      <c r="N60" s="27">
        <f>M60/M69</f>
        <v>0.014473865211682757</v>
      </c>
      <c r="O60" s="28">
        <f>M60/E60</f>
        <v>0.1255725004544381</v>
      </c>
    </row>
    <row r="61" spans="1:15" ht="12.75">
      <c r="A61" s="4" t="s">
        <v>156</v>
      </c>
      <c r="B61" s="5" t="s">
        <v>49</v>
      </c>
      <c r="C61" s="5">
        <v>837884011.5243</v>
      </c>
      <c r="D61" s="5" t="s">
        <v>0</v>
      </c>
      <c r="E61" s="5">
        <f t="shared" si="1"/>
        <v>83788.40115243</v>
      </c>
      <c r="F61" s="7">
        <f>E61/E69</f>
        <v>0.06796527075454045</v>
      </c>
      <c r="G61" s="58">
        <v>6095.96380471</v>
      </c>
      <c r="H61" s="27">
        <f>G61/G69</f>
        <v>0.04487321383151455</v>
      </c>
      <c r="I61" s="28">
        <f>G61/E61</f>
        <v>0.07275426814291475</v>
      </c>
      <c r="J61" s="51" t="s">
        <v>143</v>
      </c>
      <c r="K61" s="30" t="s">
        <v>143</v>
      </c>
      <c r="L61" s="31" t="s">
        <v>143</v>
      </c>
      <c r="M61" s="26">
        <v>59404.545933589994</v>
      </c>
      <c r="N61" s="27">
        <f>M61/M69</f>
        <v>0.07196518121342727</v>
      </c>
      <c r="O61" s="28">
        <f>M61/E61</f>
        <v>0.7089829274283409</v>
      </c>
    </row>
    <row r="62" spans="1:15" ht="12.75">
      <c r="A62" s="4" t="s">
        <v>156</v>
      </c>
      <c r="B62" s="5" t="s">
        <v>32</v>
      </c>
      <c r="C62" s="5">
        <v>3152677538.4114</v>
      </c>
      <c r="D62" s="5" t="s">
        <v>1</v>
      </c>
      <c r="E62" s="5">
        <f t="shared" si="1"/>
        <v>315267.75384113996</v>
      </c>
      <c r="F62" s="7">
        <f>E62/E69</f>
        <v>0.25573060179305573</v>
      </c>
      <c r="G62" s="58">
        <v>785.4081637</v>
      </c>
      <c r="H62" s="27">
        <f>G62/G69</f>
        <v>0.005781495691870159</v>
      </c>
      <c r="I62" s="28">
        <f>G62/E62</f>
        <v>0.002491241664048391</v>
      </c>
      <c r="J62" s="58">
        <v>85258.46984634</v>
      </c>
      <c r="K62" s="27">
        <f>J62/J69</f>
        <v>0.5194887528233217</v>
      </c>
      <c r="L62" s="28">
        <f>J62/E62</f>
        <v>0.2704319385905253</v>
      </c>
      <c r="M62" s="26">
        <v>215086.52888454</v>
      </c>
      <c r="N62" s="27">
        <f>M62/M69</f>
        <v>0.26056492452693936</v>
      </c>
      <c r="O62" s="28">
        <f>M62/E62</f>
        <v>0.6822344697926823</v>
      </c>
    </row>
    <row r="63" spans="1:15" ht="12.75">
      <c r="A63" s="4" t="s">
        <v>156</v>
      </c>
      <c r="B63" s="5" t="s">
        <v>52</v>
      </c>
      <c r="C63" s="5">
        <v>2356109614.4894</v>
      </c>
      <c r="D63" s="5" t="s">
        <v>4</v>
      </c>
      <c r="E63" s="5">
        <f t="shared" si="1"/>
        <v>235610.96144893998</v>
      </c>
      <c r="F63" s="7">
        <f>E63/E69</f>
        <v>0.19111670072905293</v>
      </c>
      <c r="G63" s="58">
        <v>17973.36847676</v>
      </c>
      <c r="H63" s="27">
        <f>G63/G69</f>
        <v>0.1323043956243803</v>
      </c>
      <c r="I63" s="31" t="s">
        <v>143</v>
      </c>
      <c r="J63" s="58">
        <v>20059.39845067</v>
      </c>
      <c r="K63" s="27">
        <f>J63/J69</f>
        <v>0.1222240078001115</v>
      </c>
      <c r="L63" s="28">
        <f>J63/E63</f>
        <v>0.08513779803499141</v>
      </c>
      <c r="M63" s="26">
        <v>179604.82604475998</v>
      </c>
      <c r="N63" s="27">
        <f>M63/M69</f>
        <v>0.2175808879604396</v>
      </c>
      <c r="O63" s="28">
        <f>M63/E63</f>
        <v>0.7622940161198006</v>
      </c>
    </row>
    <row r="64" spans="1:15" ht="12.75">
      <c r="A64" s="4" t="s">
        <v>156</v>
      </c>
      <c r="B64" s="5" t="s">
        <v>35</v>
      </c>
      <c r="C64" s="5">
        <v>1319606126.9595</v>
      </c>
      <c r="D64" s="5" t="s">
        <v>5</v>
      </c>
      <c r="E64" s="5">
        <f t="shared" si="1"/>
        <v>131960.61269595</v>
      </c>
      <c r="F64" s="7">
        <f>E64/E69</f>
        <v>0.107040337892343</v>
      </c>
      <c r="G64" s="63" t="s">
        <v>143</v>
      </c>
      <c r="H64" s="30" t="s">
        <v>143</v>
      </c>
      <c r="I64" s="31" t="s">
        <v>143</v>
      </c>
      <c r="J64" s="51" t="s">
        <v>143</v>
      </c>
      <c r="K64" s="30" t="s">
        <v>143</v>
      </c>
      <c r="L64" s="31" t="s">
        <v>143</v>
      </c>
      <c r="M64" s="26">
        <v>131960.61269595</v>
      </c>
      <c r="N64" s="27">
        <f>M64/M69</f>
        <v>0.15986267139076213</v>
      </c>
      <c r="O64" s="28">
        <f>M64/E64</f>
        <v>1</v>
      </c>
    </row>
    <row r="65" spans="1:15" ht="12.75">
      <c r="A65" s="4" t="s">
        <v>156</v>
      </c>
      <c r="B65" s="5" t="s">
        <v>65</v>
      </c>
      <c r="C65" s="5">
        <v>34238960.5913</v>
      </c>
      <c r="D65" s="5" t="s">
        <v>38</v>
      </c>
      <c r="E65" s="5">
        <f t="shared" si="1"/>
        <v>3423.89605913</v>
      </c>
      <c r="F65" s="7">
        <f>E65/E69</f>
        <v>0.002777305921744822</v>
      </c>
      <c r="G65" s="63" t="s">
        <v>143</v>
      </c>
      <c r="H65" s="30" t="s">
        <v>143</v>
      </c>
      <c r="I65" s="31" t="s">
        <v>143</v>
      </c>
      <c r="J65" s="51" t="s">
        <v>143</v>
      </c>
      <c r="K65" s="30" t="s">
        <v>143</v>
      </c>
      <c r="L65" s="31" t="s">
        <v>143</v>
      </c>
      <c r="M65" s="26">
        <v>3423.89605913</v>
      </c>
      <c r="N65" s="27">
        <f>M65/M69</f>
        <v>0.004147852600820968</v>
      </c>
      <c r="O65" s="28">
        <f>M65/E65</f>
        <v>1</v>
      </c>
    </row>
    <row r="66" spans="1:15" ht="12.75">
      <c r="A66" s="4" t="s">
        <v>156</v>
      </c>
      <c r="B66" s="5" t="s">
        <v>53</v>
      </c>
      <c r="C66" s="5">
        <v>380231931.2862</v>
      </c>
      <c r="D66" s="5" t="s">
        <v>6</v>
      </c>
      <c r="E66" s="5">
        <f t="shared" si="1"/>
        <v>38023.19312862</v>
      </c>
      <c r="F66" s="7">
        <f>E66/E69</f>
        <v>0.0308426534030348</v>
      </c>
      <c r="G66" s="51">
        <v>10222.78392842</v>
      </c>
      <c r="H66" s="27">
        <f>G66/G69</f>
        <v>0.07525129476965191</v>
      </c>
      <c r="I66" s="28">
        <f>G66/E66</f>
        <v>0.2688565343220827</v>
      </c>
      <c r="J66" s="51" t="s">
        <v>143</v>
      </c>
      <c r="K66" s="30" t="s">
        <v>143</v>
      </c>
      <c r="L66" s="31" t="s">
        <v>143</v>
      </c>
      <c r="M66" s="26">
        <v>7354.84134338</v>
      </c>
      <c r="N66" s="27">
        <f>M66/M69</f>
        <v>0.008909966093572357</v>
      </c>
      <c r="O66" s="28">
        <f>M66/E66</f>
        <v>0.19343039703427806</v>
      </c>
    </row>
    <row r="67" spans="1:15" ht="12.75">
      <c r="A67" s="4" t="s">
        <v>156</v>
      </c>
      <c r="B67" s="5" t="s">
        <v>50</v>
      </c>
      <c r="C67" s="5">
        <v>3263500739.8028</v>
      </c>
      <c r="D67" s="5" t="s">
        <v>2</v>
      </c>
      <c r="E67" s="5">
        <f t="shared" si="1"/>
        <v>326350.07398028</v>
      </c>
      <c r="F67" s="7">
        <f>E67/E69</f>
        <v>0.2647200666651075</v>
      </c>
      <c r="G67" s="51">
        <v>36536.93024713</v>
      </c>
      <c r="H67" s="27">
        <f>G67/G69</f>
        <v>0.2689532838859421</v>
      </c>
      <c r="I67" s="28">
        <f>G67/E67</f>
        <v>0.11195624931691536</v>
      </c>
      <c r="J67" s="51">
        <v>39838.59466991</v>
      </c>
      <c r="K67" s="27">
        <f>J67/J69</f>
        <v>0.2427407141672249</v>
      </c>
      <c r="L67" s="28">
        <f>J67/E67</f>
        <v>0.12207319025249334</v>
      </c>
      <c r="M67" s="26">
        <v>213437.6188161</v>
      </c>
      <c r="N67" s="27">
        <f>M67/M69</f>
        <v>0.2585673650806878</v>
      </c>
      <c r="O67" s="28">
        <f>M67/E67</f>
        <v>0.6540143111136453</v>
      </c>
    </row>
    <row r="68" spans="1:15" ht="12.75">
      <c r="A68" s="4" t="s">
        <v>156</v>
      </c>
      <c r="B68" s="5" t="s">
        <v>67</v>
      </c>
      <c r="C68" s="5">
        <v>32418265.7494</v>
      </c>
      <c r="D68" s="5" t="s">
        <v>37</v>
      </c>
      <c r="E68" s="5">
        <f t="shared" si="1"/>
        <v>3241.8265749400002</v>
      </c>
      <c r="F68" s="7">
        <f>E68/E69</f>
        <v>0.0026296195878499785</v>
      </c>
      <c r="G68" s="50" t="s">
        <v>143</v>
      </c>
      <c r="H68" s="47" t="s">
        <v>143</v>
      </c>
      <c r="I68" s="31" t="s">
        <v>143</v>
      </c>
      <c r="J68" s="51" t="s">
        <v>143</v>
      </c>
      <c r="K68" s="30" t="s">
        <v>143</v>
      </c>
      <c r="L68" s="31" t="s">
        <v>143</v>
      </c>
      <c r="M68" s="26">
        <v>3241.8265749400002</v>
      </c>
      <c r="N68" s="27">
        <f>M68/M69</f>
        <v>0.003927285921667888</v>
      </c>
      <c r="O68" s="28">
        <f>M68/E68</f>
        <v>1</v>
      </c>
    </row>
    <row r="69" spans="1:15" ht="12.75">
      <c r="A69" s="8" t="s">
        <v>156</v>
      </c>
      <c r="B69" s="9"/>
      <c r="C69" s="10"/>
      <c r="D69" s="11" t="s">
        <v>8</v>
      </c>
      <c r="E69" s="11">
        <f>SUM(E60:E68)</f>
        <v>1232811.9968069498</v>
      </c>
      <c r="F69" s="13"/>
      <c r="G69" s="44">
        <f>SUM(G60:G68)</f>
        <v>135848.6117709</v>
      </c>
      <c r="H69" s="38"/>
      <c r="I69" s="39"/>
      <c r="J69" s="59">
        <f>SUM(J60:J68)</f>
        <v>164119.95328672</v>
      </c>
      <c r="K69" s="40"/>
      <c r="L69" s="41"/>
      <c r="M69" s="44">
        <f>SUM(M60:M68)</f>
        <v>825462.3268079299</v>
      </c>
      <c r="N69" s="38"/>
      <c r="O69" s="41"/>
    </row>
    <row r="70" spans="1:15" ht="12.75">
      <c r="A70" s="4" t="s">
        <v>157</v>
      </c>
      <c r="G70" s="42" t="s">
        <v>150</v>
      </c>
      <c r="H70" s="35"/>
      <c r="I70" s="36"/>
      <c r="J70" s="35" t="s">
        <v>142</v>
      </c>
      <c r="K70" s="35"/>
      <c r="L70" s="36"/>
      <c r="M70" s="35" t="s">
        <v>149</v>
      </c>
      <c r="N70" s="35"/>
      <c r="O70" s="36"/>
    </row>
    <row r="71" spans="1:15" ht="12.75" customHeight="1">
      <c r="A71" s="4" t="s">
        <v>157</v>
      </c>
      <c r="G71" s="43" t="s">
        <v>144</v>
      </c>
      <c r="H71" s="32" t="s">
        <v>7</v>
      </c>
      <c r="I71" s="37" t="s">
        <v>148</v>
      </c>
      <c r="J71" s="60" t="s">
        <v>144</v>
      </c>
      <c r="K71" s="32" t="s">
        <v>7</v>
      </c>
      <c r="L71" s="37" t="s">
        <v>148</v>
      </c>
      <c r="M71" s="32" t="s">
        <v>144</v>
      </c>
      <c r="N71" s="32" t="s">
        <v>7</v>
      </c>
      <c r="O71" s="37" t="s">
        <v>148</v>
      </c>
    </row>
    <row r="72" spans="1:15" ht="12.75">
      <c r="A72" s="4" t="s">
        <v>157</v>
      </c>
      <c r="G72" s="43" t="s">
        <v>144</v>
      </c>
      <c r="H72" s="32" t="s">
        <v>7</v>
      </c>
      <c r="I72" s="37" t="s">
        <v>148</v>
      </c>
      <c r="J72" s="60" t="s">
        <v>144</v>
      </c>
      <c r="K72" s="32" t="s">
        <v>7</v>
      </c>
      <c r="L72" s="37" t="s">
        <v>148</v>
      </c>
      <c r="M72" s="32" t="s">
        <v>144</v>
      </c>
      <c r="N72" s="32" t="s">
        <v>7</v>
      </c>
      <c r="O72" s="37" t="s">
        <v>148</v>
      </c>
    </row>
    <row r="73" spans="1:15" ht="12.75">
      <c r="A73" s="4" t="s">
        <v>157</v>
      </c>
      <c r="B73" s="5" t="s">
        <v>49</v>
      </c>
      <c r="C73" s="5">
        <v>225863944.5593</v>
      </c>
      <c r="D73" s="5" t="s">
        <v>0</v>
      </c>
      <c r="E73" s="5">
        <f>C73/10000</f>
        <v>22586.39445593</v>
      </c>
      <c r="G73" s="49" t="s">
        <v>143</v>
      </c>
      <c r="H73" s="30" t="s">
        <v>143</v>
      </c>
      <c r="I73" s="31" t="s">
        <v>143</v>
      </c>
      <c r="J73" s="61">
        <v>4545.97482168</v>
      </c>
      <c r="K73" s="27">
        <f>J73/J82</f>
        <v>0.011011568478111909</v>
      </c>
      <c r="L73" s="28">
        <f>J73/E73</f>
        <v>0.20127049629590021</v>
      </c>
      <c r="M73" s="33">
        <v>18040.41963425</v>
      </c>
      <c r="N73" s="27">
        <f>M73/M82</f>
        <v>0.02015417958261874</v>
      </c>
      <c r="O73" s="28">
        <f aca="true" t="shared" si="2" ref="O73:O78">M73/E73</f>
        <v>0.7987295037040998</v>
      </c>
    </row>
    <row r="74" spans="1:15" ht="12.75">
      <c r="A74" s="4" t="s">
        <v>157</v>
      </c>
      <c r="B74" s="5" t="s">
        <v>32</v>
      </c>
      <c r="C74" s="5">
        <v>515774124.0313</v>
      </c>
      <c r="D74" s="5" t="s">
        <v>1</v>
      </c>
      <c r="E74" s="5">
        <f>C74/10000</f>
        <v>51577.41240313</v>
      </c>
      <c r="G74" s="26">
        <v>51577.41240313</v>
      </c>
      <c r="H74" s="27">
        <f>G74/G82</f>
        <v>0.14594520584630266</v>
      </c>
      <c r="I74" s="28">
        <f>G74/E74</f>
        <v>1</v>
      </c>
      <c r="J74" s="30" t="s">
        <v>143</v>
      </c>
      <c r="K74" s="30" t="s">
        <v>143</v>
      </c>
      <c r="L74" s="31" t="s">
        <v>143</v>
      </c>
      <c r="M74" s="30" t="s">
        <v>143</v>
      </c>
      <c r="N74" s="30" t="s">
        <v>143</v>
      </c>
      <c r="O74" s="31" t="s">
        <v>143</v>
      </c>
    </row>
    <row r="75" spans="1:15" ht="12.75">
      <c r="A75" s="4" t="s">
        <v>157</v>
      </c>
      <c r="B75" s="5" t="s">
        <v>58</v>
      </c>
      <c r="C75" s="5">
        <v>1916381297.7464</v>
      </c>
      <c r="D75" s="5" t="s">
        <v>20</v>
      </c>
      <c r="E75" s="5">
        <f>C75/10000</f>
        <v>191638.12977464002</v>
      </c>
      <c r="G75" s="26">
        <v>62.36732279</v>
      </c>
      <c r="H75" s="27">
        <f>G75/G82</f>
        <v>0.00017647670440553123</v>
      </c>
      <c r="I75" s="28">
        <f>G75/E75</f>
        <v>0.0003254431822275759</v>
      </c>
      <c r="J75" s="48">
        <v>15124.03134429</v>
      </c>
      <c r="K75" s="27">
        <f>J75/J82</f>
        <v>0.036634454290975234</v>
      </c>
      <c r="L75" s="28">
        <f>J75/E75</f>
        <v>0.07891973983504927</v>
      </c>
      <c r="M75" s="33">
        <v>176451.73110756</v>
      </c>
      <c r="N75" s="27">
        <f>M75/M82</f>
        <v>0.19712622813130934</v>
      </c>
      <c r="O75" s="28">
        <f t="shared" si="2"/>
        <v>0.920754816982723</v>
      </c>
    </row>
    <row r="76" spans="1:15" ht="12.75">
      <c r="A76" s="4" t="s">
        <v>157</v>
      </c>
      <c r="B76" s="5" t="s">
        <v>65</v>
      </c>
      <c r="C76" s="5">
        <v>209224064.6073</v>
      </c>
      <c r="D76" s="5" t="s">
        <v>38</v>
      </c>
      <c r="E76" s="5">
        <f>C76/10000</f>
        <v>20922.406460730002</v>
      </c>
      <c r="G76" s="63" t="s">
        <v>143</v>
      </c>
      <c r="H76" s="30" t="s">
        <v>143</v>
      </c>
      <c r="I76" s="31" t="s">
        <v>143</v>
      </c>
      <c r="J76" s="30" t="s">
        <v>143</v>
      </c>
      <c r="K76" s="30" t="s">
        <v>143</v>
      </c>
      <c r="L76" s="31" t="s">
        <v>143</v>
      </c>
      <c r="M76" s="33">
        <v>20922.406460730002</v>
      </c>
      <c r="N76" s="27">
        <f>M76/M82</f>
        <v>0.023373843051274757</v>
      </c>
      <c r="O76" s="28">
        <f t="shared" si="2"/>
        <v>1</v>
      </c>
    </row>
    <row r="77" spans="1:15" ht="12.75">
      <c r="A77" s="4" t="s">
        <v>157</v>
      </c>
      <c r="B77" s="5" t="s">
        <v>54</v>
      </c>
      <c r="C77" s="5">
        <v>106799791.1982</v>
      </c>
      <c r="D77" s="5" t="s">
        <v>10</v>
      </c>
      <c r="E77" s="5">
        <f>C77/10000</f>
        <v>10679.97911982</v>
      </c>
      <c r="G77" s="63" t="s">
        <v>143</v>
      </c>
      <c r="H77" s="30" t="s">
        <v>143</v>
      </c>
      <c r="I77" s="31" t="s">
        <v>143</v>
      </c>
      <c r="J77" s="30" t="s">
        <v>143</v>
      </c>
      <c r="K77" s="30" t="s">
        <v>143</v>
      </c>
      <c r="L77" s="31" t="s">
        <v>143</v>
      </c>
      <c r="M77" s="33">
        <v>10679.97911982</v>
      </c>
      <c r="N77" s="27">
        <f>M77/M82</f>
        <v>0.011931330949243698</v>
      </c>
      <c r="O77" s="28">
        <f t="shared" si="2"/>
        <v>1</v>
      </c>
    </row>
    <row r="78" spans="1:15" ht="12.75">
      <c r="A78" s="4" t="s">
        <v>157</v>
      </c>
      <c r="B78" s="5" t="s">
        <v>50</v>
      </c>
      <c r="C78" s="5">
        <v>111163520.3203</v>
      </c>
      <c r="D78" s="5" t="s">
        <v>2</v>
      </c>
      <c r="E78" s="5">
        <f>C78/10000</f>
        <v>11116.35203203</v>
      </c>
      <c r="G78" s="63" t="s">
        <v>143</v>
      </c>
      <c r="H78" s="30" t="s">
        <v>143</v>
      </c>
      <c r="I78" s="31" t="s">
        <v>143</v>
      </c>
      <c r="J78" s="61">
        <v>11116.35203203</v>
      </c>
      <c r="K78" s="27">
        <f>J78/J82</f>
        <v>0.026926781697893306</v>
      </c>
      <c r="L78" s="28">
        <f>J78/E78</f>
        <v>1</v>
      </c>
      <c r="M78" s="30" t="s">
        <v>143</v>
      </c>
      <c r="N78" s="30" t="s">
        <v>143</v>
      </c>
      <c r="O78" s="31" t="s">
        <v>143</v>
      </c>
    </row>
    <row r="79" spans="1:15" ht="12.75">
      <c r="A79" s="4" t="s">
        <v>157</v>
      </c>
      <c r="B79" s="5" t="s">
        <v>117</v>
      </c>
      <c r="C79" s="5">
        <v>718164438.3337</v>
      </c>
      <c r="D79" s="5" t="s">
        <v>80</v>
      </c>
      <c r="E79" s="5">
        <f>C79/10000</f>
        <v>71816.44383337</v>
      </c>
      <c r="G79" s="63" t="s">
        <v>143</v>
      </c>
      <c r="H79" s="30" t="s">
        <v>143</v>
      </c>
      <c r="I79" s="31" t="s">
        <v>143</v>
      </c>
      <c r="J79" s="61">
        <v>22951.088540419998</v>
      </c>
      <c r="K79" s="27">
        <f>J79/J82</f>
        <v>0.05559368298846999</v>
      </c>
      <c r="L79" s="28">
        <f>J79/E79</f>
        <v>0.3195798526820903</v>
      </c>
      <c r="M79" s="33">
        <v>48865.35529295</v>
      </c>
      <c r="N79" s="27">
        <f>M79/M82</f>
        <v>0.05459081140622961</v>
      </c>
      <c r="O79" s="28">
        <f>M79/E79</f>
        <v>0.6804201473179097</v>
      </c>
    </row>
    <row r="80" spans="1:15" ht="12.75">
      <c r="A80" s="4" t="s">
        <v>157</v>
      </c>
      <c r="B80" s="5" t="s">
        <v>66</v>
      </c>
      <c r="C80" s="5">
        <v>303921499.0484</v>
      </c>
      <c r="D80" s="5" t="s">
        <v>39</v>
      </c>
      <c r="E80" s="5">
        <f>C80/10000</f>
        <v>30392.14990484</v>
      </c>
      <c r="G80" s="63" t="s">
        <v>143</v>
      </c>
      <c r="H80" s="30" t="s">
        <v>143</v>
      </c>
      <c r="I80" s="31" t="s">
        <v>143</v>
      </c>
      <c r="J80" s="48">
        <v>522.97319851</v>
      </c>
      <c r="K80" s="27">
        <f>J80/J82</f>
        <v>0.0012667811445294995</v>
      </c>
      <c r="L80" s="28">
        <f>J80/E80</f>
        <v>0.017207509180741296</v>
      </c>
      <c r="M80" s="33">
        <v>29869.176706330003</v>
      </c>
      <c r="N80" s="27">
        <f>M80/M82</f>
        <v>0.03336888850309574</v>
      </c>
      <c r="O80" s="28">
        <f>M80/E80</f>
        <v>0.9827924908192588</v>
      </c>
    </row>
    <row r="81" spans="1:15" ht="12.75">
      <c r="A81" s="4" t="s">
        <v>157</v>
      </c>
      <c r="B81" s="5" t="s">
        <v>55</v>
      </c>
      <c r="C81" s="5">
        <v>12506300959.1968</v>
      </c>
      <c r="D81" s="5" t="s">
        <v>11</v>
      </c>
      <c r="E81" s="5">
        <f>C81/10000</f>
        <v>1250630.09591968</v>
      </c>
      <c r="G81" s="26">
        <v>301762.80108545</v>
      </c>
      <c r="H81" s="27">
        <f>G81/G82</f>
        <v>0.8538783174492918</v>
      </c>
      <c r="I81" s="31" t="s">
        <v>143</v>
      </c>
      <c r="J81" s="48">
        <v>358575.84682345</v>
      </c>
      <c r="K81" s="27">
        <f>J81/J82</f>
        <v>0.86856673140002</v>
      </c>
      <c r="L81" s="28">
        <f>J81/E81</f>
        <v>0.28671615051752203</v>
      </c>
      <c r="M81" s="33">
        <v>590291.4480107799</v>
      </c>
      <c r="N81" s="27">
        <f>M81/M82</f>
        <v>0.6594547183762283</v>
      </c>
      <c r="O81" s="28">
        <f>M81/E81</f>
        <v>0.47199523659047665</v>
      </c>
    </row>
    <row r="82" spans="1:15" ht="12.75">
      <c r="A82" s="8" t="s">
        <v>157</v>
      </c>
      <c r="B82" s="9"/>
      <c r="C82" s="10"/>
      <c r="D82" s="11" t="s">
        <v>8</v>
      </c>
      <c r="E82" s="11">
        <f>SUM(E73:E81)</f>
        <v>1661359.3639041702</v>
      </c>
      <c r="F82" s="13"/>
      <c r="G82" s="44">
        <f>SUM(G73:G81)</f>
        <v>353402.58081137</v>
      </c>
      <c r="H82" s="38"/>
      <c r="I82" s="39"/>
      <c r="J82" s="62">
        <f>SUM(J73:J81)</f>
        <v>412836.26676038</v>
      </c>
      <c r="K82" s="40"/>
      <c r="L82" s="41"/>
      <c r="M82" s="44">
        <f>SUM(M73:M81)</f>
        <v>895120.5163324198</v>
      </c>
      <c r="N82" s="38"/>
      <c r="O82" s="41"/>
    </row>
    <row r="83" spans="2:4" ht="12.75">
      <c r="B83" s="5"/>
      <c r="C83" s="5"/>
      <c r="D83" s="5"/>
    </row>
    <row r="84" spans="2:4" ht="12.75">
      <c r="B84" s="5"/>
      <c r="C84" s="5"/>
      <c r="D84" s="5"/>
    </row>
    <row r="85" spans="2:4" ht="12.75">
      <c r="B85" s="5"/>
      <c r="C85" s="5"/>
      <c r="D85" s="5"/>
    </row>
    <row r="86" spans="2:4" ht="12.75">
      <c r="B86" s="5"/>
      <c r="C86" s="5"/>
      <c r="D86" s="5"/>
    </row>
    <row r="87" spans="2:4" ht="12.75">
      <c r="B87" s="5"/>
      <c r="C87" s="5"/>
      <c r="D87" s="5"/>
    </row>
    <row r="88" spans="2:4" ht="12.75">
      <c r="B88" s="5"/>
      <c r="C88" s="5"/>
      <c r="D88" s="5"/>
    </row>
    <row r="89" spans="2:4" ht="12.75">
      <c r="B89" s="5"/>
      <c r="C89" s="5"/>
      <c r="D89" s="5"/>
    </row>
    <row r="90" spans="2:4" ht="12.75">
      <c r="B90" s="5"/>
      <c r="C90" s="5"/>
      <c r="D90" s="5"/>
    </row>
    <row r="91" spans="2:4" ht="12.75">
      <c r="B91" s="5"/>
      <c r="C91" s="5"/>
      <c r="D91" s="5"/>
    </row>
    <row r="92" spans="2:4" ht="12.75">
      <c r="B92" s="5"/>
      <c r="C92" s="5"/>
      <c r="D92" s="5"/>
    </row>
    <row r="93" spans="3:4" ht="12.75">
      <c r="C93" s="5"/>
      <c r="D93" s="5"/>
    </row>
    <row r="94" spans="2:4" ht="12.75">
      <c r="B94" s="5"/>
      <c r="C94" s="5"/>
      <c r="D94" s="5"/>
    </row>
    <row r="95" spans="2:4" ht="12.75">
      <c r="B95" s="5"/>
      <c r="C95" s="5"/>
      <c r="D95" s="5"/>
    </row>
    <row r="96" spans="2:4" ht="12.75">
      <c r="B96" s="5"/>
      <c r="C96" s="5"/>
      <c r="D96" s="5"/>
    </row>
    <row r="97" spans="2:4" ht="12.75">
      <c r="B97" s="5"/>
      <c r="C97" s="5"/>
      <c r="D97" s="5"/>
    </row>
    <row r="98" spans="2:4" ht="12.75">
      <c r="B98" s="5"/>
      <c r="C98" s="5"/>
      <c r="D98" s="5"/>
    </row>
    <row r="99" spans="2:4" ht="12.75">
      <c r="B99" s="5"/>
      <c r="C99" s="5"/>
      <c r="D99" s="5"/>
    </row>
    <row r="100" spans="2:4" ht="12.75">
      <c r="B100" s="5"/>
      <c r="C100" s="5"/>
      <c r="D100" s="5"/>
    </row>
  </sheetData>
  <autoFilter ref="A1:F82"/>
  <mergeCells count="10">
    <mergeCell ref="G58:I58"/>
    <mergeCell ref="J58:L58"/>
    <mergeCell ref="M58:O58"/>
    <mergeCell ref="G70:I70"/>
    <mergeCell ref="J70:L70"/>
    <mergeCell ref="M70:O70"/>
    <mergeCell ref="K41:M41"/>
    <mergeCell ref="G42:I42"/>
    <mergeCell ref="M42:O42"/>
    <mergeCell ref="J42:L4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2" sqref="A2"/>
    </sheetView>
  </sheetViews>
  <sheetFormatPr defaultColWidth="9.140625" defaultRowHeight="12.75"/>
  <cols>
    <col min="1" max="1" width="14.140625" style="4" bestFit="1" customWidth="1"/>
    <col min="2" max="2" width="29.28125" style="4" bestFit="1" customWidth="1"/>
    <col min="3" max="3" width="15.7109375" style="5" bestFit="1" customWidth="1"/>
    <col min="4" max="4" width="9.140625" style="5" customWidth="1"/>
    <col min="5" max="5" width="10.8515625" style="5" bestFit="1" customWidth="1"/>
    <col min="6" max="6" width="5.7109375" style="20" bestFit="1" customWidth="1"/>
    <col min="7" max="16384" width="9.140625" style="4" customWidth="1"/>
  </cols>
  <sheetData>
    <row r="1" spans="1:6" ht="12.75">
      <c r="A1" s="1" t="s">
        <v>30</v>
      </c>
      <c r="B1" s="2" t="s">
        <v>121</v>
      </c>
      <c r="C1" s="2" t="s">
        <v>104</v>
      </c>
      <c r="D1" s="2" t="s">
        <v>13</v>
      </c>
      <c r="E1" s="2" t="s">
        <v>31</v>
      </c>
      <c r="F1" s="3" t="s">
        <v>7</v>
      </c>
    </row>
    <row r="2" spans="1:6" ht="12.75">
      <c r="A2" s="4" t="s">
        <v>42</v>
      </c>
      <c r="B2" s="5" t="s">
        <v>33</v>
      </c>
      <c r="C2" s="5">
        <v>497816961.0822</v>
      </c>
      <c r="D2" s="5" t="s">
        <v>15</v>
      </c>
      <c r="E2" s="5">
        <f>C2/10000</f>
        <v>49781.69610822</v>
      </c>
      <c r="F2" s="20">
        <f>E2/E3</f>
        <v>1</v>
      </c>
    </row>
    <row r="3" spans="1:6" ht="12.75">
      <c r="A3" s="8" t="s">
        <v>42</v>
      </c>
      <c r="B3" s="9"/>
      <c r="C3" s="9"/>
      <c r="D3" s="11" t="s">
        <v>8</v>
      </c>
      <c r="E3" s="11">
        <f>SUM(E2)</f>
        <v>49781.69610822</v>
      </c>
      <c r="F3" s="21"/>
    </row>
    <row r="4" spans="1:6" ht="12.75">
      <c r="A4" s="4" t="s">
        <v>43</v>
      </c>
      <c r="B4" s="5" t="s">
        <v>59</v>
      </c>
      <c r="C4" s="5">
        <v>1661791589.7656</v>
      </c>
      <c r="D4" s="5" t="s">
        <v>17</v>
      </c>
      <c r="E4" s="5">
        <f>C4/10000</f>
        <v>166179.15897656</v>
      </c>
      <c r="F4" s="20">
        <f>E4/E5</f>
        <v>1</v>
      </c>
    </row>
    <row r="5" spans="1:6" ht="12.75">
      <c r="A5" s="8" t="s">
        <v>43</v>
      </c>
      <c r="B5" s="9"/>
      <c r="C5" s="9"/>
      <c r="D5" s="11" t="s">
        <v>8</v>
      </c>
      <c r="E5" s="11">
        <f>SUM(E4)</f>
        <v>166179.15897656</v>
      </c>
      <c r="F5" s="2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A2" sqref="A2"/>
    </sheetView>
  </sheetViews>
  <sheetFormatPr defaultColWidth="9.140625" defaultRowHeight="12.75"/>
  <cols>
    <col min="1" max="1" width="63.8515625" style="4" bestFit="1" customWidth="1"/>
    <col min="2" max="2" width="35.28125" style="4" bestFit="1" customWidth="1"/>
    <col min="3" max="3" width="11.00390625" style="5" bestFit="1" customWidth="1"/>
    <col min="4" max="4" width="10.140625" style="4" customWidth="1"/>
    <col min="5" max="5" width="12.7109375" style="5" customWidth="1"/>
    <col min="6" max="6" width="7.00390625" style="20" bestFit="1" customWidth="1"/>
    <col min="7" max="16384" width="9.140625" style="4" customWidth="1"/>
  </cols>
  <sheetData>
    <row r="1" spans="1:6" ht="12.75">
      <c r="A1" s="1" t="s">
        <v>30</v>
      </c>
      <c r="B1" s="2" t="s">
        <v>121</v>
      </c>
      <c r="C1" s="2" t="s">
        <v>104</v>
      </c>
      <c r="D1" s="2" t="s">
        <v>13</v>
      </c>
      <c r="E1" s="2" t="s">
        <v>31</v>
      </c>
      <c r="F1" s="3" t="s">
        <v>7</v>
      </c>
    </row>
    <row r="2" spans="1:6" ht="12.75">
      <c r="A2" s="4" t="s">
        <v>125</v>
      </c>
      <c r="B2" s="5" t="s">
        <v>55</v>
      </c>
      <c r="C2" s="5">
        <v>2629599574.0444</v>
      </c>
      <c r="D2" s="5" t="s">
        <v>11</v>
      </c>
      <c r="E2" s="5">
        <f>C2/10000</f>
        <v>262959.95740444004</v>
      </c>
      <c r="F2" s="20">
        <f>E2/E3</f>
        <v>1</v>
      </c>
    </row>
    <row r="3" spans="1:6" ht="12.75">
      <c r="A3" s="8" t="s">
        <v>125</v>
      </c>
      <c r="B3" s="9"/>
      <c r="C3" s="9"/>
      <c r="D3" s="11" t="s">
        <v>8</v>
      </c>
      <c r="E3" s="11">
        <f>SUM(E2)</f>
        <v>262959.95740444004</v>
      </c>
      <c r="F3" s="21"/>
    </row>
    <row r="4" spans="1:6" ht="12.75">
      <c r="A4" s="4" t="s">
        <v>126</v>
      </c>
      <c r="B4" s="5" t="s">
        <v>50</v>
      </c>
      <c r="C4" s="5">
        <v>481736614.1779</v>
      </c>
      <c r="D4" s="5" t="s">
        <v>2</v>
      </c>
      <c r="E4" s="5">
        <f>C4/10000</f>
        <v>48173.661417790005</v>
      </c>
      <c r="F4" s="20">
        <f>E4/E5</f>
        <v>1</v>
      </c>
    </row>
    <row r="5" spans="1:6" ht="12.75">
      <c r="A5" s="8" t="s">
        <v>126</v>
      </c>
      <c r="B5" s="9"/>
      <c r="C5" s="9"/>
      <c r="D5" s="11" t="s">
        <v>8</v>
      </c>
      <c r="E5" s="11">
        <f>SUM(E4)</f>
        <v>48173.661417790005</v>
      </c>
      <c r="F5" s="21"/>
    </row>
    <row r="6" spans="1:6" ht="12.75">
      <c r="A6" s="4" t="s">
        <v>127</v>
      </c>
      <c r="B6" s="5" t="s">
        <v>51</v>
      </c>
      <c r="C6" s="5">
        <v>5469485879.337</v>
      </c>
      <c r="D6" s="5" t="s">
        <v>3</v>
      </c>
      <c r="E6" s="5">
        <f>C6/10000</f>
        <v>546948.5879337</v>
      </c>
      <c r="F6" s="20">
        <f>E6/E14</f>
        <v>0.2397629610210334</v>
      </c>
    </row>
    <row r="7" spans="1:6" ht="12.75">
      <c r="A7" s="4" t="s">
        <v>127</v>
      </c>
      <c r="B7" s="5" t="s">
        <v>32</v>
      </c>
      <c r="C7" s="5">
        <v>2327449547.2661</v>
      </c>
      <c r="D7" s="5" t="s">
        <v>1</v>
      </c>
      <c r="E7" s="5">
        <f>C7/10000</f>
        <v>232744.95472660998</v>
      </c>
      <c r="F7" s="20">
        <f>E7/E14</f>
        <v>0.10202717538549122</v>
      </c>
    </row>
    <row r="8" spans="1:6" ht="12.75">
      <c r="A8" s="4" t="s">
        <v>127</v>
      </c>
      <c r="B8" s="5" t="s">
        <v>52</v>
      </c>
      <c r="C8" s="5">
        <v>6359352983.5504</v>
      </c>
      <c r="D8" s="5" t="s">
        <v>4</v>
      </c>
      <c r="E8" s="5">
        <f>C8/10000</f>
        <v>635935.29835504</v>
      </c>
      <c r="F8" s="20">
        <f>E8/E14</f>
        <v>0.2787715948356764</v>
      </c>
    </row>
    <row r="9" spans="1:6" ht="12.75">
      <c r="A9" s="4" t="s">
        <v>127</v>
      </c>
      <c r="B9" s="5" t="s">
        <v>35</v>
      </c>
      <c r="C9" s="5">
        <v>3406613670.986</v>
      </c>
      <c r="D9" s="5" t="s">
        <v>5</v>
      </c>
      <c r="E9" s="5">
        <f>C9/10000</f>
        <v>340661.3670986</v>
      </c>
      <c r="F9" s="20">
        <f>E9/E14</f>
        <v>0.14933392257141073</v>
      </c>
    </row>
    <row r="10" spans="1:6" ht="12.75">
      <c r="A10" s="4" t="s">
        <v>127</v>
      </c>
      <c r="B10" s="5" t="s">
        <v>53</v>
      </c>
      <c r="C10" s="5">
        <v>1863376359.0705</v>
      </c>
      <c r="D10" s="5" t="s">
        <v>6</v>
      </c>
      <c r="E10" s="5">
        <f>C10/10000</f>
        <v>186337.63590705</v>
      </c>
      <c r="F10" s="20">
        <f>E10/E14</f>
        <v>0.0816838443692064</v>
      </c>
    </row>
    <row r="11" spans="1:6" ht="12.75">
      <c r="A11" s="4" t="s">
        <v>127</v>
      </c>
      <c r="B11" s="5" t="s">
        <v>50</v>
      </c>
      <c r="C11" s="5">
        <v>569630272.1835</v>
      </c>
      <c r="D11" s="5" t="s">
        <v>2</v>
      </c>
      <c r="E11" s="5">
        <f>C11/10000</f>
        <v>56963.027218350006</v>
      </c>
      <c r="F11" s="20">
        <f>E11/E14</f>
        <v>0.02497058110377436</v>
      </c>
    </row>
    <row r="12" spans="1:6" ht="12.75">
      <c r="A12" s="4" t="s">
        <v>127</v>
      </c>
      <c r="B12" s="5" t="s">
        <v>67</v>
      </c>
      <c r="C12" s="5">
        <v>186546820.1771</v>
      </c>
      <c r="D12" s="5" t="s">
        <v>37</v>
      </c>
      <c r="E12" s="5">
        <f>C12/10000</f>
        <v>18654.68201771</v>
      </c>
      <c r="F12" s="20">
        <f>E12/E14</f>
        <v>0.008177554337180495</v>
      </c>
    </row>
    <row r="13" spans="1:6" ht="12.75">
      <c r="A13" s="4" t="s">
        <v>127</v>
      </c>
      <c r="B13" s="5" t="s">
        <v>55</v>
      </c>
      <c r="C13" s="5">
        <v>2629599574.0444</v>
      </c>
      <c r="D13" s="5" t="s">
        <v>11</v>
      </c>
      <c r="E13" s="5">
        <f>C13/10000</f>
        <v>262959.95740444004</v>
      </c>
      <c r="F13" s="20">
        <f>E13/E14</f>
        <v>0.1152723663762268</v>
      </c>
    </row>
    <row r="14" spans="1:6" ht="12.75">
      <c r="A14" s="8" t="s">
        <v>127</v>
      </c>
      <c r="B14" s="9"/>
      <c r="C14" s="9"/>
      <c r="D14" s="11" t="s">
        <v>8</v>
      </c>
      <c r="E14" s="11">
        <f>SUM(E6:E13)</f>
        <v>2281205.5106615005</v>
      </c>
      <c r="F14" s="21"/>
    </row>
    <row r="15" spans="1:6" ht="12.75">
      <c r="A15" s="4" t="s">
        <v>129</v>
      </c>
      <c r="B15" s="5" t="s">
        <v>59</v>
      </c>
      <c r="C15" s="5">
        <v>1774785885.4297</v>
      </c>
      <c r="D15" s="5" t="s">
        <v>17</v>
      </c>
      <c r="E15" s="5">
        <f>C15/10000</f>
        <v>177478.58854296998</v>
      </c>
      <c r="F15" s="20">
        <f>E15/E17</f>
        <v>0.8897958480942344</v>
      </c>
    </row>
    <row r="16" spans="1:6" ht="12.75">
      <c r="A16" s="4" t="s">
        <v>129</v>
      </c>
      <c r="B16" s="5" t="s">
        <v>36</v>
      </c>
      <c r="C16" s="5">
        <v>219813088.291</v>
      </c>
      <c r="D16" s="5" t="s">
        <v>19</v>
      </c>
      <c r="E16" s="5">
        <f>C16/10000</f>
        <v>21981.308829100002</v>
      </c>
      <c r="F16" s="20">
        <f>E16/E17</f>
        <v>0.11020415190576552</v>
      </c>
    </row>
    <row r="17" spans="1:6" ht="12.75">
      <c r="A17" s="8" t="s">
        <v>129</v>
      </c>
      <c r="B17" s="9"/>
      <c r="C17" s="9"/>
      <c r="D17" s="11" t="s">
        <v>8</v>
      </c>
      <c r="E17" s="11">
        <f>SUM(E15:E16)</f>
        <v>199459.89737207</v>
      </c>
      <c r="F17" s="21"/>
    </row>
    <row r="18" spans="1:6" ht="12.75">
      <c r="A18" s="4" t="s">
        <v>130</v>
      </c>
      <c r="B18" s="5" t="s">
        <v>51</v>
      </c>
      <c r="C18" s="5">
        <v>180849377.8424</v>
      </c>
      <c r="D18" s="5" t="s">
        <v>3</v>
      </c>
      <c r="E18" s="5">
        <f>C18/10000</f>
        <v>18084.937784240003</v>
      </c>
      <c r="F18" s="20">
        <f>E18/E23</f>
        <v>0.09250541032530464</v>
      </c>
    </row>
    <row r="19" spans="1:6" ht="12.75">
      <c r="A19" s="4" t="s">
        <v>130</v>
      </c>
      <c r="B19" s="5" t="s">
        <v>32</v>
      </c>
      <c r="C19" s="5">
        <v>47697034.2781</v>
      </c>
      <c r="D19" s="5" t="s">
        <v>1</v>
      </c>
      <c r="E19" s="5">
        <f>C19/10000</f>
        <v>4769.70342781</v>
      </c>
      <c r="F19" s="20">
        <f>E19/E23</f>
        <v>0.024397284523924503</v>
      </c>
    </row>
    <row r="20" spans="1:6" ht="12.75">
      <c r="A20" s="4" t="s">
        <v>130</v>
      </c>
      <c r="B20" s="5" t="s">
        <v>52</v>
      </c>
      <c r="C20" s="5">
        <v>1062608998.5088</v>
      </c>
      <c r="D20" s="5" t="s">
        <v>4</v>
      </c>
      <c r="E20" s="5">
        <f>C20/10000</f>
        <v>106260.89985088</v>
      </c>
      <c r="F20" s="20">
        <f>E20/E23</f>
        <v>0.5435301055228285</v>
      </c>
    </row>
    <row r="21" spans="1:6" ht="12.75">
      <c r="A21" s="4" t="s">
        <v>130</v>
      </c>
      <c r="B21" s="5" t="s">
        <v>35</v>
      </c>
      <c r="C21" s="5">
        <v>593790862.2973</v>
      </c>
      <c r="D21" s="5" t="s">
        <v>5</v>
      </c>
      <c r="E21" s="5">
        <f>C21/10000</f>
        <v>59379.08622973</v>
      </c>
      <c r="F21" s="20">
        <f>E21/E23</f>
        <v>0.30372715692776997</v>
      </c>
    </row>
    <row r="22" spans="1:6" ht="12.75">
      <c r="A22" s="4" t="s">
        <v>130</v>
      </c>
      <c r="B22" s="5" t="s">
        <v>67</v>
      </c>
      <c r="C22" s="5">
        <v>70067787.4016</v>
      </c>
      <c r="D22" s="5" t="s">
        <v>37</v>
      </c>
      <c r="E22" s="5">
        <f>C22/10000</f>
        <v>7006.77874016</v>
      </c>
      <c r="F22" s="20">
        <f>E22/E23</f>
        <v>0.035840042700172346</v>
      </c>
    </row>
    <row r="23" spans="1:6" ht="12.75">
      <c r="A23" s="8" t="s">
        <v>130</v>
      </c>
      <c r="B23" s="9"/>
      <c r="C23" s="9"/>
      <c r="D23" s="11" t="s">
        <v>8</v>
      </c>
      <c r="E23" s="11">
        <f>SUM(E18:E22)</f>
        <v>195501.40603282</v>
      </c>
      <c r="F23" s="21"/>
    </row>
    <row r="24" spans="1:6" ht="12.75">
      <c r="A24" s="4" t="s">
        <v>128</v>
      </c>
      <c r="B24" s="5" t="s">
        <v>33</v>
      </c>
      <c r="C24" s="5">
        <v>422121073.5406</v>
      </c>
      <c r="D24" s="5" t="s">
        <v>15</v>
      </c>
      <c r="E24" s="5">
        <f>C24/10000</f>
        <v>42212.10735406</v>
      </c>
      <c r="F24" s="20">
        <f>E24/E27</f>
        <v>0.16985466257804516</v>
      </c>
    </row>
    <row r="25" spans="1:6" ht="12.75">
      <c r="A25" s="4" t="s">
        <v>128</v>
      </c>
      <c r="B25" s="5" t="s">
        <v>59</v>
      </c>
      <c r="C25" s="5">
        <v>1774785885.4297</v>
      </c>
      <c r="D25" s="5" t="s">
        <v>17</v>
      </c>
      <c r="E25" s="5">
        <f>C25/10000</f>
        <v>177478.58854296998</v>
      </c>
      <c r="F25" s="20">
        <f>E25/E27</f>
        <v>0.7141450086569642</v>
      </c>
    </row>
    <row r="26" spans="1:6" ht="12.75">
      <c r="A26" s="4" t="s">
        <v>128</v>
      </c>
      <c r="B26" s="5" t="s">
        <v>36</v>
      </c>
      <c r="C26" s="5">
        <v>288282832.9004</v>
      </c>
      <c r="D26" s="5" t="s">
        <v>19</v>
      </c>
      <c r="E26" s="5">
        <f>C26/10000</f>
        <v>28828.28329004</v>
      </c>
      <c r="F26" s="20">
        <f>E26/E27</f>
        <v>0.1160003287649907</v>
      </c>
    </row>
    <row r="27" spans="1:6" ht="12.75">
      <c r="A27" s="8" t="s">
        <v>128</v>
      </c>
      <c r="B27" s="9"/>
      <c r="C27" s="9"/>
      <c r="D27" s="11" t="s">
        <v>8</v>
      </c>
      <c r="E27" s="11">
        <f>SUM(E24:E26)</f>
        <v>248518.97918706998</v>
      </c>
      <c r="F27" s="21"/>
    </row>
    <row r="28" spans="1:6" ht="12.75">
      <c r="A28" s="4" t="s">
        <v>131</v>
      </c>
      <c r="B28" s="5" t="s">
        <v>55</v>
      </c>
      <c r="C28" s="5">
        <v>2711006820.3491</v>
      </c>
      <c r="D28" s="5" t="s">
        <v>11</v>
      </c>
      <c r="E28" s="5">
        <f>C28/10000</f>
        <v>271100.68203491</v>
      </c>
      <c r="F28" s="20">
        <f>E28/E29</f>
        <v>1</v>
      </c>
    </row>
    <row r="29" spans="1:6" ht="12.75">
      <c r="A29" s="8" t="s">
        <v>131</v>
      </c>
      <c r="B29" s="9"/>
      <c r="C29" s="9"/>
      <c r="D29" s="11" t="s">
        <v>8</v>
      </c>
      <c r="E29" s="11">
        <f>SUM(E28)</f>
        <v>271100.68203491</v>
      </c>
      <c r="F29" s="21"/>
    </row>
    <row r="30" spans="1:6" ht="12.75">
      <c r="A30" s="4" t="s">
        <v>132</v>
      </c>
      <c r="B30" s="5" t="s">
        <v>52</v>
      </c>
      <c r="C30" s="5">
        <v>109064243.8835</v>
      </c>
      <c r="D30" s="5" t="s">
        <v>4</v>
      </c>
      <c r="E30" s="5">
        <f>C30/10000</f>
        <v>10906.42438835</v>
      </c>
      <c r="F30" s="20">
        <f>E30/E33</f>
        <v>0.09971951708694166</v>
      </c>
    </row>
    <row r="31" spans="1:6" ht="12.75">
      <c r="A31" s="4" t="s">
        <v>132</v>
      </c>
      <c r="B31" s="5" t="s">
        <v>66</v>
      </c>
      <c r="C31" s="5">
        <v>313410228.5772</v>
      </c>
      <c r="D31" s="5" t="s">
        <v>39</v>
      </c>
      <c r="E31" s="5">
        <f>C31/10000</f>
        <v>31341.02285772</v>
      </c>
      <c r="F31" s="20">
        <f>E31/E33</f>
        <v>0.2865569459887355</v>
      </c>
    </row>
    <row r="32" spans="1:6" ht="12.75">
      <c r="A32" s="4" t="s">
        <v>132</v>
      </c>
      <c r="B32" s="5" t="s">
        <v>67</v>
      </c>
      <c r="C32" s="5">
        <v>671235636.3479</v>
      </c>
      <c r="D32" s="5" t="s">
        <v>37</v>
      </c>
      <c r="E32" s="5">
        <f>C32/10000</f>
        <v>67123.56363479</v>
      </c>
      <c r="F32" s="20">
        <f>E32/E33</f>
        <v>0.6137235369243228</v>
      </c>
    </row>
    <row r="33" spans="1:6" ht="12.75">
      <c r="A33" s="8" t="s">
        <v>132</v>
      </c>
      <c r="B33" s="9"/>
      <c r="C33" s="9"/>
      <c r="D33" s="11" t="s">
        <v>8</v>
      </c>
      <c r="E33" s="11">
        <f>SUM(E30:E32)</f>
        <v>109371.01088086</v>
      </c>
      <c r="F33" s="21"/>
    </row>
    <row r="34" spans="1:6" ht="12.75">
      <c r="A34" s="4" t="s">
        <v>138</v>
      </c>
      <c r="B34" s="5" t="s">
        <v>49</v>
      </c>
      <c r="C34" s="5">
        <v>137949860.9729</v>
      </c>
      <c r="D34" s="5" t="s">
        <v>0</v>
      </c>
      <c r="E34" s="5">
        <f>C34/10000</f>
        <v>13794.98609729</v>
      </c>
      <c r="F34" s="20">
        <f>E34/E36</f>
        <v>0.15603687310552017</v>
      </c>
    </row>
    <row r="35" spans="1:6" ht="12.75">
      <c r="A35" s="4" t="s">
        <v>138</v>
      </c>
      <c r="B35" s="5" t="s">
        <v>55</v>
      </c>
      <c r="C35" s="5">
        <v>746135151.9305</v>
      </c>
      <c r="D35" s="5" t="s">
        <v>11</v>
      </c>
      <c r="E35" s="5">
        <f>C35/10000</f>
        <v>74613.51519305</v>
      </c>
      <c r="F35" s="20">
        <f>E35/E36</f>
        <v>0.8439631268944797</v>
      </c>
    </row>
    <row r="36" spans="1:6" ht="12.75">
      <c r="A36" s="8" t="s">
        <v>138</v>
      </c>
      <c r="B36" s="9"/>
      <c r="C36" s="9"/>
      <c r="D36" s="11" t="s">
        <v>8</v>
      </c>
      <c r="E36" s="11">
        <f>SUM(E34:E35)</f>
        <v>88408.50129034</v>
      </c>
      <c r="F36" s="21"/>
    </row>
    <row r="37" spans="1:6" ht="12.75">
      <c r="A37" s="4" t="s">
        <v>133</v>
      </c>
      <c r="B37" s="5" t="s">
        <v>32</v>
      </c>
      <c r="C37" s="5">
        <v>1574201203.2884</v>
      </c>
      <c r="D37" s="5" t="s">
        <v>1</v>
      </c>
      <c r="E37" s="5">
        <f>C37/10000</f>
        <v>157420.12032883998</v>
      </c>
      <c r="F37" s="20">
        <f>E37/E40</f>
        <v>0.4683650197870767</v>
      </c>
    </row>
    <row r="38" spans="1:6" ht="12.75">
      <c r="A38" s="4" t="s">
        <v>133</v>
      </c>
      <c r="B38" s="5" t="s">
        <v>53</v>
      </c>
      <c r="C38" s="5">
        <v>57321846.0791</v>
      </c>
      <c r="D38" s="5" t="s">
        <v>6</v>
      </c>
      <c r="E38" s="5">
        <f>C38/10000</f>
        <v>5732.18460791</v>
      </c>
      <c r="F38" s="20">
        <f>E38/E40</f>
        <v>0.017054711632151418</v>
      </c>
    </row>
    <row r="39" spans="1:6" ht="12.75">
      <c r="A39" s="4" t="s">
        <v>133</v>
      </c>
      <c r="B39" s="5" t="s">
        <v>50</v>
      </c>
      <c r="C39" s="5">
        <v>1729533256.6821</v>
      </c>
      <c r="D39" s="5" t="s">
        <v>2</v>
      </c>
      <c r="E39" s="5">
        <f>C39/10000</f>
        <v>172953.32566821002</v>
      </c>
      <c r="F39" s="20">
        <f>E39/E40</f>
        <v>0.5145802685807719</v>
      </c>
    </row>
    <row r="40" spans="1:6" ht="12.75">
      <c r="A40" s="8" t="s">
        <v>133</v>
      </c>
      <c r="B40" s="9"/>
      <c r="C40" s="9"/>
      <c r="D40" s="11" t="s">
        <v>8</v>
      </c>
      <c r="E40" s="11">
        <f>SUM(E37:E39)</f>
        <v>336105.63060496</v>
      </c>
      <c r="F40" s="21"/>
    </row>
    <row r="41" spans="1:6" ht="12.75">
      <c r="A41" s="4" t="s">
        <v>134</v>
      </c>
      <c r="B41" s="5" t="s">
        <v>50</v>
      </c>
      <c r="C41" s="5">
        <v>3235444842.4017</v>
      </c>
      <c r="D41" s="5" t="s">
        <v>2</v>
      </c>
      <c r="E41" s="5">
        <f>C41/10000</f>
        <v>323544.48424017</v>
      </c>
      <c r="F41" s="20">
        <f>E41/E42</f>
        <v>1</v>
      </c>
    </row>
    <row r="42" spans="1:6" ht="12.75">
      <c r="A42" s="8" t="s">
        <v>134</v>
      </c>
      <c r="B42" s="9"/>
      <c r="C42" s="9"/>
      <c r="D42" s="11" t="s">
        <v>8</v>
      </c>
      <c r="E42" s="11">
        <f>SUM(E41)</f>
        <v>323544.48424017</v>
      </c>
      <c r="F42" s="21"/>
    </row>
    <row r="43" spans="1:6" ht="12.75">
      <c r="A43" s="4" t="s">
        <v>139</v>
      </c>
      <c r="B43" s="5" t="s">
        <v>32</v>
      </c>
      <c r="C43" s="5">
        <v>29379707.6508</v>
      </c>
      <c r="D43" s="5" t="s">
        <v>1</v>
      </c>
      <c r="E43" s="5">
        <f>C43/10000</f>
        <v>2937.97076508</v>
      </c>
      <c r="F43" s="20">
        <f>E43/E49</f>
        <v>0.009234632147014109</v>
      </c>
    </row>
    <row r="44" spans="1:6" ht="12.75">
      <c r="A44" s="4" t="s">
        <v>139</v>
      </c>
      <c r="B44" s="5" t="s">
        <v>35</v>
      </c>
      <c r="C44" s="5">
        <v>205677836.279</v>
      </c>
      <c r="D44" s="5" t="s">
        <v>5</v>
      </c>
      <c r="E44" s="5">
        <f>C44/10000</f>
        <v>20567.7836279</v>
      </c>
      <c r="F44" s="20">
        <f>E44/E49</f>
        <v>0.06464867456836791</v>
      </c>
    </row>
    <row r="45" spans="1:6" ht="12.75">
      <c r="A45" s="4" t="s">
        <v>139</v>
      </c>
      <c r="B45" s="5" t="s">
        <v>33</v>
      </c>
      <c r="C45" s="5">
        <v>910257358.4382</v>
      </c>
      <c r="D45" s="5" t="s">
        <v>15</v>
      </c>
      <c r="E45" s="5">
        <f>C45/10000</f>
        <v>91025.73584382</v>
      </c>
      <c r="F45" s="20">
        <f>E45/E49</f>
        <v>0.2861121684463275</v>
      </c>
    </row>
    <row r="46" spans="1:6" ht="12.75">
      <c r="A46" s="4" t="s">
        <v>139</v>
      </c>
      <c r="B46" s="5" t="s">
        <v>57</v>
      </c>
      <c r="C46" s="5">
        <v>459913215.4004</v>
      </c>
      <c r="D46" s="5" t="s">
        <v>16</v>
      </c>
      <c r="E46" s="5">
        <f>C46/10000</f>
        <v>45991.32154004</v>
      </c>
      <c r="F46" s="20">
        <f>E46/E49</f>
        <v>0.1445599600327374</v>
      </c>
    </row>
    <row r="47" spans="1:6" ht="12.75">
      <c r="A47" s="4" t="s">
        <v>139</v>
      </c>
      <c r="B47" s="5" t="s">
        <v>34</v>
      </c>
      <c r="C47" s="5">
        <v>1060623922.997</v>
      </c>
      <c r="D47" s="5" t="s">
        <v>18</v>
      </c>
      <c r="E47" s="5">
        <f>C47/10000</f>
        <v>106062.3922997</v>
      </c>
      <c r="F47" s="20">
        <f>E47/E49</f>
        <v>0.3333753994973334</v>
      </c>
    </row>
    <row r="48" spans="1:6" ht="12.75">
      <c r="A48" s="4" t="s">
        <v>139</v>
      </c>
      <c r="B48" s="5" t="s">
        <v>36</v>
      </c>
      <c r="C48" s="5">
        <v>515618231.4749</v>
      </c>
      <c r="D48" s="5" t="s">
        <v>19</v>
      </c>
      <c r="E48" s="5">
        <f>C48/10000</f>
        <v>51561.82314749</v>
      </c>
      <c r="F48" s="20">
        <f>E48/E49</f>
        <v>0.16206916530821974</v>
      </c>
    </row>
    <row r="49" spans="1:6" ht="12.75">
      <c r="A49" s="8" t="s">
        <v>139</v>
      </c>
      <c r="B49" s="9"/>
      <c r="C49" s="9"/>
      <c r="D49" s="11" t="s">
        <v>8</v>
      </c>
      <c r="E49" s="11">
        <f>SUM(E43:E48)</f>
        <v>318147.02722403</v>
      </c>
      <c r="F49" s="21"/>
    </row>
    <row r="50" spans="1:6" ht="12.75">
      <c r="A50" s="4" t="s">
        <v>135</v>
      </c>
      <c r="B50" s="5" t="s">
        <v>32</v>
      </c>
      <c r="C50" s="5">
        <v>29379707.6508</v>
      </c>
      <c r="D50" s="5" t="s">
        <v>1</v>
      </c>
      <c r="E50" s="5">
        <f>C50/10000</f>
        <v>2937.97076508</v>
      </c>
      <c r="F50" s="20">
        <f>E50/E55</f>
        <v>0.01079518343257292</v>
      </c>
    </row>
    <row r="51" spans="1:6" ht="12.75">
      <c r="A51" s="4" t="s">
        <v>135</v>
      </c>
      <c r="B51" s="5" t="s">
        <v>35</v>
      </c>
      <c r="C51" s="5">
        <v>205677836.279</v>
      </c>
      <c r="D51" s="5" t="s">
        <v>5</v>
      </c>
      <c r="E51" s="5">
        <f>C51/10000</f>
        <v>20567.7836279</v>
      </c>
      <c r="F51" s="20">
        <f>E51/E55</f>
        <v>0.07557358967069393</v>
      </c>
    </row>
    <row r="52" spans="1:6" ht="12.75">
      <c r="A52" s="4" t="s">
        <v>135</v>
      </c>
      <c r="B52" s="5" t="s">
        <v>33</v>
      </c>
      <c r="C52" s="5">
        <v>910257358.4382</v>
      </c>
      <c r="D52" s="5" t="s">
        <v>15</v>
      </c>
      <c r="E52" s="5">
        <f>C52/10000</f>
        <v>91025.73584382</v>
      </c>
      <c r="F52" s="20">
        <f>E52/E55</f>
        <v>0.33446197872299377</v>
      </c>
    </row>
    <row r="53" spans="1:6" ht="12.75">
      <c r="A53" s="4" t="s">
        <v>135</v>
      </c>
      <c r="B53" s="5" t="s">
        <v>34</v>
      </c>
      <c r="C53" s="5">
        <v>1060623922.997</v>
      </c>
      <c r="D53" s="5" t="s">
        <v>18</v>
      </c>
      <c r="E53" s="5">
        <f>C53/10000</f>
        <v>106062.3922997</v>
      </c>
      <c r="F53" s="20">
        <f>E53/E55</f>
        <v>0.38971217609838743</v>
      </c>
    </row>
    <row r="54" spans="1:6" ht="12.75">
      <c r="A54" s="4" t="s">
        <v>135</v>
      </c>
      <c r="B54" s="5" t="s">
        <v>36</v>
      </c>
      <c r="C54" s="5">
        <v>515618231.4749</v>
      </c>
      <c r="D54" s="5" t="s">
        <v>19</v>
      </c>
      <c r="E54" s="5">
        <f>C54/10000</f>
        <v>51561.82314749</v>
      </c>
      <c r="F54" s="20">
        <f>E54/E55</f>
        <v>0.1894570720753521</v>
      </c>
    </row>
    <row r="55" spans="1:6" ht="12.75">
      <c r="A55" s="8" t="s">
        <v>135</v>
      </c>
      <c r="B55" s="9"/>
      <c r="C55" s="9"/>
      <c r="D55" s="11" t="s">
        <v>8</v>
      </c>
      <c r="E55" s="11">
        <f>SUM(E50:E54)</f>
        <v>272155.70568399</v>
      </c>
      <c r="F55" s="21"/>
    </row>
    <row r="56" spans="1:6" ht="12.75">
      <c r="A56" s="4" t="s">
        <v>140</v>
      </c>
      <c r="B56" s="5" t="s">
        <v>66</v>
      </c>
      <c r="C56" s="5">
        <v>1125608050.5234</v>
      </c>
      <c r="D56" s="5"/>
      <c r="E56" s="5">
        <f>C56/10000</f>
        <v>112560.80505234</v>
      </c>
      <c r="F56" s="20">
        <f>E56/E57</f>
        <v>1</v>
      </c>
    </row>
    <row r="57" spans="1:6" ht="12.75">
      <c r="A57" s="8" t="s">
        <v>140</v>
      </c>
      <c r="B57" s="9"/>
      <c r="C57" s="9"/>
      <c r="D57" s="11" t="s">
        <v>8</v>
      </c>
      <c r="E57" s="11">
        <f>SUM(E56)</f>
        <v>112560.80505234</v>
      </c>
      <c r="F57" s="21"/>
    </row>
    <row r="58" spans="1:6" ht="12.75">
      <c r="A58" s="4" t="s">
        <v>137</v>
      </c>
      <c r="B58" s="5" t="s">
        <v>32</v>
      </c>
      <c r="C58" s="5">
        <v>29379707.6508</v>
      </c>
      <c r="D58" s="5" t="s">
        <v>1</v>
      </c>
      <c r="E58" s="5">
        <f>C58/10000</f>
        <v>2937.97076508</v>
      </c>
      <c r="F58" s="20">
        <f>E58/E61</f>
        <v>0.01468793715310521</v>
      </c>
    </row>
    <row r="59" spans="1:6" ht="12.75">
      <c r="A59" s="4" t="s">
        <v>137</v>
      </c>
      <c r="B59" s="5" t="s">
        <v>33</v>
      </c>
      <c r="C59" s="5">
        <v>910257358.4382</v>
      </c>
      <c r="D59" s="5" t="s">
        <v>15</v>
      </c>
      <c r="E59" s="5">
        <f>C59/10000</f>
        <v>91025.73584382</v>
      </c>
      <c r="F59" s="20">
        <f>E59/E61</f>
        <v>0.4550692958827924</v>
      </c>
    </row>
    <row r="60" spans="1:6" ht="12.75">
      <c r="A60" s="4" t="s">
        <v>137</v>
      </c>
      <c r="B60" s="5" t="s">
        <v>34</v>
      </c>
      <c r="C60" s="5">
        <v>1060623919.8173</v>
      </c>
      <c r="D60" s="5" t="s">
        <v>18</v>
      </c>
      <c r="E60" s="5">
        <f>C60/10000</f>
        <v>106062.39198172999</v>
      </c>
      <c r="F60" s="20">
        <f>E60/E61</f>
        <v>0.5302427669641024</v>
      </c>
    </row>
    <row r="61" spans="1:6" ht="12.75">
      <c r="A61" s="8" t="s">
        <v>137</v>
      </c>
      <c r="B61" s="9"/>
      <c r="C61" s="9"/>
      <c r="D61" s="11" t="s">
        <v>8</v>
      </c>
      <c r="E61" s="11">
        <f>SUM(E58:E60)</f>
        <v>200026.09859063</v>
      </c>
      <c r="F61" s="21"/>
    </row>
    <row r="62" spans="1:6" ht="12.75">
      <c r="A62" s="4" t="s">
        <v>136</v>
      </c>
      <c r="B62" s="5" t="s">
        <v>65</v>
      </c>
      <c r="C62" s="5">
        <v>956559255.0703</v>
      </c>
      <c r="D62" s="5" t="s">
        <v>38</v>
      </c>
      <c r="E62" s="5">
        <f>C62/10000</f>
        <v>95655.92550703</v>
      </c>
      <c r="F62" s="20">
        <f>E62/E63</f>
        <v>1</v>
      </c>
    </row>
    <row r="63" spans="1:6" ht="12.75">
      <c r="A63" s="8" t="s">
        <v>136</v>
      </c>
      <c r="B63" s="9"/>
      <c r="C63" s="9"/>
      <c r="D63" s="11" t="s">
        <v>8</v>
      </c>
      <c r="E63" s="11">
        <f>SUM(E62)</f>
        <v>95655.92550703</v>
      </c>
      <c r="F63" s="21"/>
    </row>
  </sheetData>
  <autoFilter ref="A1:F63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2" sqref="A2"/>
    </sheetView>
  </sheetViews>
  <sheetFormatPr defaultColWidth="9.140625" defaultRowHeight="12.75"/>
  <cols>
    <col min="1" max="1" width="11.8515625" style="4" bestFit="1" customWidth="1"/>
    <col min="2" max="2" width="25.8515625" style="4" bestFit="1" customWidth="1"/>
    <col min="3" max="3" width="15.7109375" style="4" bestFit="1" customWidth="1"/>
    <col min="4" max="4" width="9.140625" style="4" customWidth="1"/>
    <col min="5" max="5" width="10.8515625" style="4" bestFit="1" customWidth="1"/>
    <col min="6" max="6" width="11.28125" style="7" bestFit="1" customWidth="1"/>
    <col min="7" max="16384" width="9.140625" style="4" customWidth="1"/>
  </cols>
  <sheetData>
    <row r="1" spans="1:6" ht="12.75">
      <c r="A1" s="1" t="s">
        <v>30</v>
      </c>
      <c r="B1" s="2" t="s">
        <v>121</v>
      </c>
      <c r="C1" s="2" t="s">
        <v>104</v>
      </c>
      <c r="D1" s="2" t="s">
        <v>13</v>
      </c>
      <c r="E1" s="2" t="s">
        <v>31</v>
      </c>
      <c r="F1" s="3" t="s">
        <v>7</v>
      </c>
    </row>
    <row r="2" spans="1:6" ht="12.75">
      <c r="A2" s="4" t="s">
        <v>112</v>
      </c>
      <c r="B2" s="5" t="s">
        <v>68</v>
      </c>
      <c r="C2" s="18">
        <v>284472889.0593</v>
      </c>
      <c r="D2" s="5" t="s">
        <v>3</v>
      </c>
      <c r="E2" s="4">
        <f aca="true" t="shared" si="0" ref="E2:E10">C2/10000</f>
        <v>28447.28890593</v>
      </c>
      <c r="F2" s="7">
        <f>E2/E11</f>
        <v>0.018528493199547486</v>
      </c>
    </row>
    <row r="3" spans="1:6" ht="12.75">
      <c r="A3" s="4" t="s">
        <v>112</v>
      </c>
      <c r="B3" s="5" t="s">
        <v>69</v>
      </c>
      <c r="C3" s="18">
        <v>2857423281.1026</v>
      </c>
      <c r="D3" s="5" t="s">
        <v>0</v>
      </c>
      <c r="E3" s="4">
        <f t="shared" si="0"/>
        <v>285742.32811026</v>
      </c>
      <c r="F3" s="7">
        <f>E3/E11</f>
        <v>0.1861117521856424</v>
      </c>
    </row>
    <row r="4" spans="1:6" ht="12.75">
      <c r="A4" s="4" t="s">
        <v>112</v>
      </c>
      <c r="B4" s="5" t="s">
        <v>70</v>
      </c>
      <c r="C4" s="18">
        <v>3088412406.0226</v>
      </c>
      <c r="D4" s="5" t="s">
        <v>1</v>
      </c>
      <c r="E4" s="4">
        <f t="shared" si="0"/>
        <v>308841.24060226</v>
      </c>
      <c r="F4" s="7">
        <f>E4/E11</f>
        <v>0.201156702319212</v>
      </c>
    </row>
    <row r="5" spans="1:6" ht="12.75">
      <c r="A5" s="4" t="s">
        <v>112</v>
      </c>
      <c r="B5" s="5" t="s">
        <v>76</v>
      </c>
      <c r="C5" s="18">
        <v>1039827820.8311</v>
      </c>
      <c r="D5" s="5" t="s">
        <v>4</v>
      </c>
      <c r="E5" s="4">
        <f t="shared" si="0"/>
        <v>103982.78208311</v>
      </c>
      <c r="F5" s="7">
        <f>E5/E11</f>
        <v>0.0677268149196218</v>
      </c>
    </row>
    <row r="6" spans="1:6" ht="12.75">
      <c r="A6" s="4" t="s">
        <v>112</v>
      </c>
      <c r="B6" s="5" t="s">
        <v>71</v>
      </c>
      <c r="C6" s="18">
        <v>134966746.6265</v>
      </c>
      <c r="D6" s="5" t="s">
        <v>5</v>
      </c>
      <c r="E6" s="4">
        <f t="shared" si="0"/>
        <v>13496.67466265</v>
      </c>
      <c r="F6" s="7">
        <f>E6/E11</f>
        <v>0.00879075139744815</v>
      </c>
    </row>
    <row r="7" spans="1:6" ht="12.75">
      <c r="A7" s="4" t="s">
        <v>112</v>
      </c>
      <c r="B7" s="5" t="s">
        <v>73</v>
      </c>
      <c r="C7" s="18">
        <v>1502759.3086</v>
      </c>
      <c r="D7" s="5" t="s">
        <v>15</v>
      </c>
      <c r="E7" s="4">
        <f t="shared" si="0"/>
        <v>150.27593086000002</v>
      </c>
      <c r="F7" s="7">
        <f>E7/E11</f>
        <v>9.787880216644326E-05</v>
      </c>
    </row>
    <row r="8" spans="1:6" ht="12.75">
      <c r="A8" s="4" t="s">
        <v>112</v>
      </c>
      <c r="B8" s="5" t="s">
        <v>72</v>
      </c>
      <c r="C8" s="18">
        <v>3428766540.355</v>
      </c>
      <c r="D8" s="5" t="s">
        <v>6</v>
      </c>
      <c r="E8" s="4">
        <f t="shared" si="0"/>
        <v>342876.6540355</v>
      </c>
      <c r="F8" s="7">
        <f>E8/E11</f>
        <v>0.22332489305355357</v>
      </c>
    </row>
    <row r="9" spans="1:6" ht="12.75">
      <c r="A9" s="4" t="s">
        <v>112</v>
      </c>
      <c r="B9" s="5" t="s">
        <v>75</v>
      </c>
      <c r="C9" s="18">
        <v>4481483554.9035</v>
      </c>
      <c r="D9" s="5" t="s">
        <v>2</v>
      </c>
      <c r="E9" s="4">
        <f t="shared" si="0"/>
        <v>448148.35549034993</v>
      </c>
      <c r="F9" s="7">
        <f>E9/E11</f>
        <v>0.29189121622624725</v>
      </c>
    </row>
    <row r="10" spans="1:6" ht="12.75">
      <c r="A10" s="4" t="s">
        <v>112</v>
      </c>
      <c r="B10" s="5" t="s">
        <v>74</v>
      </c>
      <c r="C10" s="18">
        <v>36410238.5859</v>
      </c>
      <c r="D10" s="5" t="s">
        <v>18</v>
      </c>
      <c r="E10" s="4">
        <f t="shared" si="0"/>
        <v>3641.02385859</v>
      </c>
      <c r="F10" s="7">
        <f>E10/E11</f>
        <v>0.002371497896560961</v>
      </c>
    </row>
    <row r="11" spans="1:6" ht="12.75">
      <c r="A11" s="8" t="s">
        <v>112</v>
      </c>
      <c r="B11" s="9"/>
      <c r="C11" s="19"/>
      <c r="D11" s="11" t="s">
        <v>8</v>
      </c>
      <c r="E11" s="11">
        <f>SUM(E2:E10)</f>
        <v>1535326.6236795099</v>
      </c>
      <c r="F11" s="13"/>
    </row>
    <row r="12" spans="1:6" ht="12.75">
      <c r="A12" s="4" t="s">
        <v>41</v>
      </c>
      <c r="B12" s="5" t="s">
        <v>68</v>
      </c>
      <c r="C12" s="18">
        <v>133985336.1355</v>
      </c>
      <c r="D12" s="5" t="s">
        <v>3</v>
      </c>
      <c r="E12" s="4">
        <f>C12/10000</f>
        <v>13398.53361355</v>
      </c>
      <c r="F12" s="7">
        <f>E12/E17</f>
        <v>0.012706053714887294</v>
      </c>
    </row>
    <row r="13" spans="1:6" ht="12.75">
      <c r="A13" s="4" t="s">
        <v>41</v>
      </c>
      <c r="B13" s="5" t="s">
        <v>69</v>
      </c>
      <c r="C13" s="18">
        <v>1193497488.7921</v>
      </c>
      <c r="D13" s="5" t="s">
        <v>0</v>
      </c>
      <c r="E13" s="4">
        <f>C13/10000</f>
        <v>119349.74887920999</v>
      </c>
      <c r="F13" s="7">
        <f>E13/E17</f>
        <v>0.1131813647565092</v>
      </c>
    </row>
    <row r="14" spans="1:6" ht="12.75">
      <c r="A14" s="4" t="s">
        <v>41</v>
      </c>
      <c r="B14" s="5" t="s">
        <v>70</v>
      </c>
      <c r="C14" s="18">
        <v>2159037294.4124</v>
      </c>
      <c r="D14" s="5" t="s">
        <v>1</v>
      </c>
      <c r="E14" s="4">
        <f>C14/10000</f>
        <v>215903.72944123996</v>
      </c>
      <c r="F14" s="7">
        <f>E14/E17</f>
        <v>0.20474512082057933</v>
      </c>
    </row>
    <row r="15" spans="1:6" ht="12.75">
      <c r="A15" s="4" t="s">
        <v>41</v>
      </c>
      <c r="B15" s="5" t="s">
        <v>72</v>
      </c>
      <c r="C15" s="18">
        <v>2965466996.3083</v>
      </c>
      <c r="D15" s="5" t="s">
        <v>6</v>
      </c>
      <c r="E15" s="4">
        <f>C15/10000</f>
        <v>296546.69963083003</v>
      </c>
      <c r="F15" s="7">
        <f>E15/E17</f>
        <v>0.2812201994008763</v>
      </c>
    </row>
    <row r="16" spans="1:6" ht="12.75">
      <c r="A16" s="4" t="s">
        <v>41</v>
      </c>
      <c r="B16" s="5" t="s">
        <v>75</v>
      </c>
      <c r="C16" s="18">
        <v>4093012861.6864</v>
      </c>
      <c r="D16" s="5" t="s">
        <v>2</v>
      </c>
      <c r="E16" s="4">
        <f>C16/10000</f>
        <v>409301.28616864</v>
      </c>
      <c r="F16" s="7">
        <f>E16/E17</f>
        <v>0.38814726130714783</v>
      </c>
    </row>
    <row r="17" spans="1:6" ht="12.75">
      <c r="A17" s="8" t="s">
        <v>41</v>
      </c>
      <c r="B17" s="9"/>
      <c r="C17" s="19"/>
      <c r="D17" s="11" t="s">
        <v>8</v>
      </c>
      <c r="E17" s="11">
        <f>SUM(E12:E16)</f>
        <v>1054499.99773347</v>
      </c>
      <c r="F17" s="13"/>
    </row>
    <row r="18" spans="1:6" ht="12.75">
      <c r="A18" s="4" t="s">
        <v>40</v>
      </c>
      <c r="B18" s="5" t="s">
        <v>68</v>
      </c>
      <c r="C18" s="18">
        <v>220986159.9716</v>
      </c>
      <c r="D18" s="5" t="s">
        <v>3</v>
      </c>
      <c r="E18" s="4">
        <f>C18/10000</f>
        <v>22098.61599716</v>
      </c>
      <c r="F18" s="7">
        <f>E18/E25</f>
        <v>0.021686010629910733</v>
      </c>
    </row>
    <row r="19" spans="1:6" ht="12.75">
      <c r="A19" s="4" t="s">
        <v>40</v>
      </c>
      <c r="B19" s="5" t="s">
        <v>69</v>
      </c>
      <c r="C19" s="18">
        <v>340532978.206</v>
      </c>
      <c r="D19" s="5" t="s">
        <v>0</v>
      </c>
      <c r="E19" s="4">
        <f>C19/10000</f>
        <v>34053.2978206</v>
      </c>
      <c r="F19" s="7">
        <f>E19/E25</f>
        <v>0.033417485448679375</v>
      </c>
    </row>
    <row r="20" spans="1:6" ht="12.75">
      <c r="A20" s="4" t="s">
        <v>40</v>
      </c>
      <c r="B20" s="5" t="s">
        <v>70</v>
      </c>
      <c r="C20" s="18">
        <v>2549265911.1201</v>
      </c>
      <c r="D20" s="5" t="s">
        <v>1</v>
      </c>
      <c r="E20" s="4">
        <f>C20/10000</f>
        <v>254926.59111201</v>
      </c>
      <c r="F20" s="7">
        <f>E20/E25</f>
        <v>0.25016683241214877</v>
      </c>
    </row>
    <row r="21" spans="1:6" ht="12.75">
      <c r="A21" s="4" t="s">
        <v>40</v>
      </c>
      <c r="B21" s="5" t="s">
        <v>76</v>
      </c>
      <c r="C21" s="18">
        <v>655403597.7475</v>
      </c>
      <c r="D21" s="5" t="s">
        <v>4</v>
      </c>
      <c r="E21" s="4">
        <f>C21/10000</f>
        <v>65540.35977474999</v>
      </c>
      <c r="F21" s="7">
        <f>E21/E25</f>
        <v>0.06431664946556206</v>
      </c>
    </row>
    <row r="22" spans="1:6" ht="12.75">
      <c r="A22" s="4" t="s">
        <v>40</v>
      </c>
      <c r="B22" s="5" t="s">
        <v>71</v>
      </c>
      <c r="C22" s="18">
        <v>15938718.009</v>
      </c>
      <c r="D22" s="5" t="s">
        <v>5</v>
      </c>
      <c r="E22" s="4">
        <f>C22/10000</f>
        <v>1593.8718009</v>
      </c>
      <c r="F22" s="7">
        <f>E22/E25</f>
        <v>0.001564112468467457</v>
      </c>
    </row>
    <row r="23" spans="1:6" ht="12.75">
      <c r="A23" s="4" t="s">
        <v>40</v>
      </c>
      <c r="B23" s="5" t="s">
        <v>72</v>
      </c>
      <c r="C23" s="18">
        <v>3376898438.3124</v>
      </c>
      <c r="D23" s="5" t="s">
        <v>6</v>
      </c>
      <c r="E23" s="4">
        <f>C23/10000</f>
        <v>337689.84383123997</v>
      </c>
      <c r="F23" s="7">
        <f>E23/E25</f>
        <v>0.3313848045451488</v>
      </c>
    </row>
    <row r="24" spans="1:6" ht="12.75">
      <c r="A24" s="4" t="s">
        <v>40</v>
      </c>
      <c r="B24" s="5" t="s">
        <v>50</v>
      </c>
      <c r="C24" s="18">
        <v>3031237576.2336</v>
      </c>
      <c r="D24" s="5" t="s">
        <v>2</v>
      </c>
      <c r="E24" s="4">
        <f>C24/10000</f>
        <v>303123.75762336</v>
      </c>
      <c r="F24" s="7">
        <f>E24/E25</f>
        <v>0.2974641050300828</v>
      </c>
    </row>
    <row r="25" spans="1:6" ht="12.75">
      <c r="A25" s="8" t="s">
        <v>40</v>
      </c>
      <c r="B25" s="9"/>
      <c r="C25" s="19"/>
      <c r="D25" s="11" t="s">
        <v>8</v>
      </c>
      <c r="E25" s="11">
        <f>SUM(E18:E24)</f>
        <v>1019026.3379600199</v>
      </c>
      <c r="F25" s="13"/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aeliving</dc:creator>
  <cp:keywords/>
  <dc:description/>
  <cp:lastModifiedBy>aeliving</cp:lastModifiedBy>
  <dcterms:created xsi:type="dcterms:W3CDTF">2003-11-30T00:43:43Z</dcterms:created>
  <dcterms:modified xsi:type="dcterms:W3CDTF">2003-12-03T01:14:28Z</dcterms:modified>
  <cp:category/>
  <cp:version/>
  <cp:contentType/>
  <cp:contentStatus/>
</cp:coreProperties>
</file>